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Wright County/CD 16/"/>
    </mc:Choice>
  </mc:AlternateContent>
  <xr:revisionPtr revIDLastSave="39" documentId="8_{16C199AF-6A32-402F-9623-2AC8CE5677B1}" xr6:coauthVersionLast="47" xr6:coauthVersionMax="47" xr10:uidLastSave="{3ABAB790-2A0A-40B5-94C6-0204D722355C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Sheet1!$A$2:$AU$279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1" i="1" l="1"/>
  <c r="L193" i="1"/>
  <c r="L195" i="1"/>
  <c r="L197" i="1"/>
  <c r="L199" i="1"/>
  <c r="L200" i="1"/>
  <c r="AR279" i="1" l="1"/>
  <c r="AQ279" i="1"/>
  <c r="AO279" i="1"/>
  <c r="AM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AS203" i="1"/>
  <c r="AP203" i="1"/>
  <c r="AN203" i="1"/>
  <c r="AL203" i="1"/>
  <c r="L203" i="1"/>
  <c r="K203" i="1"/>
  <c r="AS202" i="1"/>
  <c r="AP202" i="1"/>
  <c r="AN202" i="1"/>
  <c r="AL202" i="1"/>
  <c r="L202" i="1"/>
  <c r="K202" i="1"/>
  <c r="AS201" i="1"/>
  <c r="AP201" i="1"/>
  <c r="AN201" i="1"/>
  <c r="AL201" i="1"/>
  <c r="L201" i="1"/>
  <c r="K201" i="1"/>
  <c r="AS200" i="1"/>
  <c r="AP200" i="1"/>
  <c r="AN200" i="1"/>
  <c r="AL200" i="1"/>
  <c r="K200" i="1"/>
  <c r="AS199" i="1"/>
  <c r="AP199" i="1"/>
  <c r="AN199" i="1"/>
  <c r="AL199" i="1"/>
  <c r="K199" i="1"/>
  <c r="AS198" i="1"/>
  <c r="AP198" i="1"/>
  <c r="AN198" i="1"/>
  <c r="AL198" i="1"/>
  <c r="L198" i="1"/>
  <c r="K198" i="1"/>
  <c r="AS197" i="1"/>
  <c r="AP197" i="1"/>
  <c r="AN197" i="1"/>
  <c r="AL197" i="1"/>
  <c r="K197" i="1"/>
  <c r="AS196" i="1"/>
  <c r="AP196" i="1"/>
  <c r="AN196" i="1"/>
  <c r="AL196" i="1"/>
  <c r="L196" i="1"/>
  <c r="K196" i="1"/>
  <c r="AS195" i="1"/>
  <c r="AP195" i="1"/>
  <c r="AN195" i="1"/>
  <c r="AL195" i="1"/>
  <c r="K195" i="1"/>
  <c r="AS194" i="1"/>
  <c r="AP194" i="1"/>
  <c r="AN194" i="1"/>
  <c r="AL194" i="1"/>
  <c r="L194" i="1"/>
  <c r="K194" i="1"/>
  <c r="AS193" i="1"/>
  <c r="AP193" i="1"/>
  <c r="AN193" i="1"/>
  <c r="AL193" i="1"/>
  <c r="K193" i="1"/>
  <c r="AS192" i="1"/>
  <c r="AP192" i="1"/>
  <c r="AN192" i="1"/>
  <c r="AL192" i="1"/>
  <c r="L192" i="1"/>
  <c r="K192" i="1"/>
  <c r="AS191" i="1"/>
  <c r="AP191" i="1"/>
  <c r="AN191" i="1"/>
  <c r="AL191" i="1"/>
  <c r="K191" i="1"/>
  <c r="AS276" i="1"/>
  <c r="AP276" i="1"/>
  <c r="AN276" i="1"/>
  <c r="AL276" i="1"/>
  <c r="L276" i="1"/>
  <c r="K276" i="1"/>
  <c r="AS275" i="1"/>
  <c r="AP275" i="1"/>
  <c r="AN275" i="1"/>
  <c r="AL275" i="1"/>
  <c r="L275" i="1"/>
  <c r="K275" i="1"/>
  <c r="AS274" i="1"/>
  <c r="AP274" i="1"/>
  <c r="AN274" i="1"/>
  <c r="AL274" i="1"/>
  <c r="L274" i="1"/>
  <c r="K274" i="1"/>
  <c r="AS278" i="1"/>
  <c r="AP278" i="1"/>
  <c r="AN278" i="1"/>
  <c r="AL278" i="1"/>
  <c r="L278" i="1"/>
  <c r="K278" i="1"/>
  <c r="AS273" i="1"/>
  <c r="AP273" i="1"/>
  <c r="AN273" i="1"/>
  <c r="AL273" i="1"/>
  <c r="L273" i="1"/>
  <c r="K273" i="1"/>
  <c r="AS272" i="1"/>
  <c r="AP272" i="1"/>
  <c r="AN272" i="1"/>
  <c r="AL272" i="1"/>
  <c r="L272" i="1"/>
  <c r="K272" i="1"/>
  <c r="AS271" i="1"/>
  <c r="AP271" i="1"/>
  <c r="AN271" i="1"/>
  <c r="AL271" i="1"/>
  <c r="L271" i="1"/>
  <c r="K271" i="1"/>
  <c r="AS270" i="1"/>
  <c r="AP270" i="1"/>
  <c r="AN270" i="1"/>
  <c r="AL270" i="1"/>
  <c r="L270" i="1"/>
  <c r="K270" i="1"/>
  <c r="AS269" i="1"/>
  <c r="AP269" i="1"/>
  <c r="AN269" i="1"/>
  <c r="AL269" i="1"/>
  <c r="L269" i="1"/>
  <c r="K269" i="1"/>
  <c r="AS268" i="1"/>
  <c r="AP268" i="1"/>
  <c r="AN268" i="1"/>
  <c r="AL268" i="1"/>
  <c r="L268" i="1"/>
  <c r="K268" i="1"/>
  <c r="AS247" i="1"/>
  <c r="AP247" i="1"/>
  <c r="AN247" i="1"/>
  <c r="AL247" i="1"/>
  <c r="L247" i="1"/>
  <c r="K247" i="1"/>
  <c r="AS246" i="1"/>
  <c r="AP246" i="1"/>
  <c r="AN246" i="1"/>
  <c r="AL246" i="1"/>
  <c r="L246" i="1"/>
  <c r="K246" i="1"/>
  <c r="AS267" i="1"/>
  <c r="AP267" i="1"/>
  <c r="AN267" i="1"/>
  <c r="AL267" i="1"/>
  <c r="L267" i="1"/>
  <c r="K267" i="1"/>
  <c r="AS266" i="1"/>
  <c r="AP266" i="1"/>
  <c r="AN266" i="1"/>
  <c r="AL266" i="1"/>
  <c r="L266" i="1"/>
  <c r="K266" i="1"/>
  <c r="AS265" i="1"/>
  <c r="AP265" i="1"/>
  <c r="AN265" i="1"/>
  <c r="AL265" i="1"/>
  <c r="L265" i="1"/>
  <c r="K265" i="1"/>
  <c r="AS264" i="1"/>
  <c r="AP264" i="1"/>
  <c r="AN264" i="1"/>
  <c r="AL264" i="1"/>
  <c r="L264" i="1"/>
  <c r="K264" i="1"/>
  <c r="AS263" i="1"/>
  <c r="AP263" i="1"/>
  <c r="AN263" i="1"/>
  <c r="AL263" i="1"/>
  <c r="L263" i="1"/>
  <c r="K263" i="1"/>
  <c r="AS245" i="1"/>
  <c r="AP245" i="1"/>
  <c r="AN245" i="1"/>
  <c r="AL245" i="1"/>
  <c r="L245" i="1"/>
  <c r="K245" i="1"/>
  <c r="AS244" i="1"/>
  <c r="AP244" i="1"/>
  <c r="AN244" i="1"/>
  <c r="AL244" i="1"/>
  <c r="L244" i="1"/>
  <c r="K244" i="1"/>
  <c r="AS243" i="1"/>
  <c r="AP243" i="1"/>
  <c r="AN243" i="1"/>
  <c r="AL243" i="1"/>
  <c r="L243" i="1"/>
  <c r="K243" i="1"/>
  <c r="AS242" i="1"/>
  <c r="AP242" i="1"/>
  <c r="AN242" i="1"/>
  <c r="AL242" i="1"/>
  <c r="L242" i="1"/>
  <c r="K242" i="1"/>
  <c r="AS241" i="1"/>
  <c r="AP241" i="1"/>
  <c r="AN241" i="1"/>
  <c r="AL241" i="1"/>
  <c r="L241" i="1"/>
  <c r="K241" i="1"/>
  <c r="AS240" i="1"/>
  <c r="AP240" i="1"/>
  <c r="AN240" i="1"/>
  <c r="AL240" i="1"/>
  <c r="L240" i="1"/>
  <c r="K240" i="1"/>
  <c r="AS239" i="1"/>
  <c r="AP239" i="1"/>
  <c r="AN239" i="1"/>
  <c r="AL239" i="1"/>
  <c r="L239" i="1"/>
  <c r="K239" i="1"/>
  <c r="AS238" i="1"/>
  <c r="AP238" i="1"/>
  <c r="AN238" i="1"/>
  <c r="AL238" i="1"/>
  <c r="L238" i="1"/>
  <c r="K238" i="1"/>
  <c r="AS237" i="1"/>
  <c r="AP237" i="1"/>
  <c r="AN237" i="1"/>
  <c r="AL237" i="1"/>
  <c r="L237" i="1"/>
  <c r="K237" i="1"/>
  <c r="AS236" i="1"/>
  <c r="AP236" i="1"/>
  <c r="AN236" i="1"/>
  <c r="AL236" i="1"/>
  <c r="L236" i="1"/>
  <c r="K236" i="1"/>
  <c r="AS235" i="1"/>
  <c r="AP235" i="1"/>
  <c r="AN235" i="1"/>
  <c r="AL235" i="1"/>
  <c r="L235" i="1"/>
  <c r="K235" i="1"/>
  <c r="AS234" i="1"/>
  <c r="AP234" i="1"/>
  <c r="AN234" i="1"/>
  <c r="AL234" i="1"/>
  <c r="L234" i="1"/>
  <c r="K234" i="1"/>
  <c r="AS233" i="1"/>
  <c r="AP233" i="1"/>
  <c r="AN233" i="1"/>
  <c r="AL233" i="1"/>
  <c r="L233" i="1"/>
  <c r="K233" i="1"/>
  <c r="AS232" i="1"/>
  <c r="AP232" i="1"/>
  <c r="AN232" i="1"/>
  <c r="AL232" i="1"/>
  <c r="L232" i="1"/>
  <c r="K232" i="1"/>
  <c r="AS231" i="1"/>
  <c r="AP231" i="1"/>
  <c r="AN231" i="1"/>
  <c r="AL231" i="1"/>
  <c r="L231" i="1"/>
  <c r="K231" i="1"/>
  <c r="AS216" i="1"/>
  <c r="AP216" i="1"/>
  <c r="AN216" i="1"/>
  <c r="AL216" i="1"/>
  <c r="L216" i="1"/>
  <c r="K216" i="1"/>
  <c r="AS215" i="1"/>
  <c r="AP215" i="1"/>
  <c r="AN215" i="1"/>
  <c r="AL215" i="1"/>
  <c r="L215" i="1"/>
  <c r="K215" i="1"/>
  <c r="AS214" i="1"/>
  <c r="AP214" i="1"/>
  <c r="AN214" i="1"/>
  <c r="AL214" i="1"/>
  <c r="L214" i="1"/>
  <c r="K214" i="1"/>
  <c r="AS213" i="1"/>
  <c r="AP213" i="1"/>
  <c r="AN213" i="1"/>
  <c r="AL213" i="1"/>
  <c r="L213" i="1"/>
  <c r="K213" i="1"/>
  <c r="AS212" i="1"/>
  <c r="AP212" i="1"/>
  <c r="AN212" i="1"/>
  <c r="AL212" i="1"/>
  <c r="L212" i="1"/>
  <c r="K212" i="1"/>
  <c r="AS211" i="1"/>
  <c r="AP211" i="1"/>
  <c r="AN211" i="1"/>
  <c r="AL211" i="1"/>
  <c r="L211" i="1"/>
  <c r="K211" i="1"/>
  <c r="AS210" i="1"/>
  <c r="AP210" i="1"/>
  <c r="AN210" i="1"/>
  <c r="AL210" i="1"/>
  <c r="L210" i="1"/>
  <c r="K210" i="1"/>
  <c r="AS209" i="1"/>
  <c r="AP209" i="1"/>
  <c r="AN209" i="1"/>
  <c r="AL209" i="1"/>
  <c r="L209" i="1"/>
  <c r="K209" i="1"/>
  <c r="AS208" i="1"/>
  <c r="AP208" i="1"/>
  <c r="AN208" i="1"/>
  <c r="AL208" i="1"/>
  <c r="L208" i="1"/>
  <c r="K208" i="1"/>
  <c r="AS207" i="1"/>
  <c r="AP207" i="1"/>
  <c r="AN207" i="1"/>
  <c r="AL207" i="1"/>
  <c r="L207" i="1"/>
  <c r="K207" i="1"/>
  <c r="AS206" i="1"/>
  <c r="AP206" i="1"/>
  <c r="AN206" i="1"/>
  <c r="AL206" i="1"/>
  <c r="L206" i="1"/>
  <c r="K206" i="1"/>
  <c r="AS205" i="1"/>
  <c r="AP205" i="1"/>
  <c r="AN205" i="1"/>
  <c r="AL205" i="1"/>
  <c r="L205" i="1"/>
  <c r="K205" i="1"/>
  <c r="AS221" i="1"/>
  <c r="AP221" i="1"/>
  <c r="AN221" i="1"/>
  <c r="AL221" i="1"/>
  <c r="L221" i="1"/>
  <c r="K221" i="1"/>
  <c r="AS220" i="1"/>
  <c r="AP220" i="1"/>
  <c r="AN220" i="1"/>
  <c r="AL220" i="1"/>
  <c r="L220" i="1"/>
  <c r="K220" i="1"/>
  <c r="AS219" i="1"/>
  <c r="AP219" i="1"/>
  <c r="AN219" i="1"/>
  <c r="AL219" i="1"/>
  <c r="L219" i="1"/>
  <c r="K219" i="1"/>
  <c r="AS218" i="1"/>
  <c r="AP218" i="1"/>
  <c r="AN218" i="1"/>
  <c r="AL218" i="1"/>
  <c r="L218" i="1"/>
  <c r="K218" i="1"/>
  <c r="AS217" i="1"/>
  <c r="AP217" i="1"/>
  <c r="AN217" i="1"/>
  <c r="AL217" i="1"/>
  <c r="L217" i="1"/>
  <c r="K217" i="1"/>
  <c r="AS230" i="1"/>
  <c r="AP230" i="1"/>
  <c r="AN230" i="1"/>
  <c r="AL230" i="1"/>
  <c r="L230" i="1"/>
  <c r="K230" i="1"/>
  <c r="AS229" i="1"/>
  <c r="AP229" i="1"/>
  <c r="AN229" i="1"/>
  <c r="AL229" i="1"/>
  <c r="L229" i="1"/>
  <c r="K229" i="1"/>
  <c r="AS228" i="1"/>
  <c r="AP228" i="1"/>
  <c r="AN228" i="1"/>
  <c r="AL228" i="1"/>
  <c r="L228" i="1"/>
  <c r="K228" i="1"/>
  <c r="AS227" i="1"/>
  <c r="AP227" i="1"/>
  <c r="AN227" i="1"/>
  <c r="AL227" i="1"/>
  <c r="L227" i="1"/>
  <c r="K227" i="1"/>
  <c r="AS262" i="1"/>
  <c r="AP262" i="1"/>
  <c r="AN262" i="1"/>
  <c r="AL262" i="1"/>
  <c r="L262" i="1"/>
  <c r="K262" i="1"/>
  <c r="AS261" i="1"/>
  <c r="AP261" i="1"/>
  <c r="AN261" i="1"/>
  <c r="AL261" i="1"/>
  <c r="L261" i="1"/>
  <c r="K261" i="1"/>
  <c r="AS260" i="1"/>
  <c r="AP260" i="1"/>
  <c r="AN260" i="1"/>
  <c r="AL260" i="1"/>
  <c r="L260" i="1"/>
  <c r="K260" i="1"/>
  <c r="AS259" i="1"/>
  <c r="AP259" i="1"/>
  <c r="AN259" i="1"/>
  <c r="AL259" i="1"/>
  <c r="L259" i="1"/>
  <c r="K259" i="1"/>
  <c r="AS258" i="1"/>
  <c r="AP258" i="1"/>
  <c r="AN258" i="1"/>
  <c r="AL258" i="1"/>
  <c r="L258" i="1"/>
  <c r="K258" i="1"/>
  <c r="AS257" i="1"/>
  <c r="AP257" i="1"/>
  <c r="AN257" i="1"/>
  <c r="AL257" i="1"/>
  <c r="L257" i="1"/>
  <c r="K257" i="1"/>
  <c r="AS256" i="1"/>
  <c r="AP256" i="1"/>
  <c r="AN256" i="1"/>
  <c r="AL256" i="1"/>
  <c r="L256" i="1"/>
  <c r="K256" i="1"/>
  <c r="AS255" i="1"/>
  <c r="AP255" i="1"/>
  <c r="AN255" i="1"/>
  <c r="AL255" i="1"/>
  <c r="L255" i="1"/>
  <c r="K255" i="1"/>
  <c r="AS226" i="1"/>
  <c r="AP226" i="1"/>
  <c r="AN226" i="1"/>
  <c r="AL226" i="1"/>
  <c r="L226" i="1"/>
  <c r="K226" i="1"/>
  <c r="AS225" i="1"/>
  <c r="AP225" i="1"/>
  <c r="AN225" i="1"/>
  <c r="AL225" i="1"/>
  <c r="L225" i="1"/>
  <c r="K225" i="1"/>
  <c r="AS254" i="1"/>
  <c r="AP254" i="1"/>
  <c r="AN254" i="1"/>
  <c r="AL254" i="1"/>
  <c r="L254" i="1"/>
  <c r="K254" i="1"/>
  <c r="AS253" i="1"/>
  <c r="AP253" i="1"/>
  <c r="AN253" i="1"/>
  <c r="AL253" i="1"/>
  <c r="L253" i="1"/>
  <c r="K253" i="1"/>
  <c r="AS252" i="1"/>
  <c r="AP252" i="1"/>
  <c r="AN252" i="1"/>
  <c r="AL252" i="1"/>
  <c r="L252" i="1"/>
  <c r="K252" i="1"/>
  <c r="AS251" i="1"/>
  <c r="AP251" i="1"/>
  <c r="AN251" i="1"/>
  <c r="AL251" i="1"/>
  <c r="L251" i="1"/>
  <c r="K251" i="1"/>
  <c r="AS250" i="1"/>
  <c r="AP250" i="1"/>
  <c r="AN250" i="1"/>
  <c r="AL250" i="1"/>
  <c r="L250" i="1"/>
  <c r="K250" i="1"/>
  <c r="AS249" i="1"/>
  <c r="AP249" i="1"/>
  <c r="AN249" i="1"/>
  <c r="AL249" i="1"/>
  <c r="L249" i="1"/>
  <c r="K249" i="1"/>
  <c r="AS224" i="1"/>
  <c r="AP224" i="1"/>
  <c r="AN224" i="1"/>
  <c r="AL224" i="1"/>
  <c r="L224" i="1"/>
  <c r="K224" i="1"/>
  <c r="AS223" i="1"/>
  <c r="AP223" i="1"/>
  <c r="AN223" i="1"/>
  <c r="AL223" i="1"/>
  <c r="L223" i="1"/>
  <c r="K223" i="1"/>
  <c r="AS189" i="1"/>
  <c r="AP189" i="1"/>
  <c r="AN189" i="1"/>
  <c r="AL189" i="1"/>
  <c r="L189" i="1"/>
  <c r="K189" i="1"/>
  <c r="AS188" i="1"/>
  <c r="AP188" i="1"/>
  <c r="AN188" i="1"/>
  <c r="AL188" i="1"/>
  <c r="L188" i="1"/>
  <c r="K188" i="1"/>
  <c r="AS187" i="1"/>
  <c r="AP187" i="1"/>
  <c r="AN187" i="1"/>
  <c r="AL187" i="1"/>
  <c r="L187" i="1"/>
  <c r="K187" i="1"/>
  <c r="AS186" i="1"/>
  <c r="AP186" i="1"/>
  <c r="AN186" i="1"/>
  <c r="AL186" i="1"/>
  <c r="L186" i="1"/>
  <c r="K186" i="1"/>
  <c r="AS190" i="1"/>
  <c r="AP190" i="1"/>
  <c r="AN190" i="1"/>
  <c r="AL190" i="1"/>
  <c r="L190" i="1"/>
  <c r="K190" i="1"/>
  <c r="AS185" i="1"/>
  <c r="AP185" i="1"/>
  <c r="AN185" i="1"/>
  <c r="AL185" i="1"/>
  <c r="L185" i="1"/>
  <c r="K185" i="1"/>
  <c r="AS184" i="1"/>
  <c r="AP184" i="1"/>
  <c r="AN184" i="1"/>
  <c r="AL184" i="1"/>
  <c r="L184" i="1"/>
  <c r="K184" i="1"/>
  <c r="AS183" i="1"/>
  <c r="AP183" i="1"/>
  <c r="AN183" i="1"/>
  <c r="AL183" i="1"/>
  <c r="L183" i="1"/>
  <c r="K183" i="1"/>
  <c r="AS182" i="1"/>
  <c r="AP182" i="1"/>
  <c r="AN182" i="1"/>
  <c r="AL182" i="1"/>
  <c r="L182" i="1"/>
  <c r="K182" i="1"/>
  <c r="AS181" i="1"/>
  <c r="AP181" i="1"/>
  <c r="AN181" i="1"/>
  <c r="AL181" i="1"/>
  <c r="L181" i="1"/>
  <c r="K181" i="1"/>
  <c r="AS180" i="1"/>
  <c r="AP180" i="1"/>
  <c r="AN180" i="1"/>
  <c r="AL180" i="1"/>
  <c r="L180" i="1"/>
  <c r="K180" i="1"/>
  <c r="AS179" i="1"/>
  <c r="AP179" i="1"/>
  <c r="AN179" i="1"/>
  <c r="AL179" i="1"/>
  <c r="L179" i="1"/>
  <c r="K179" i="1"/>
  <c r="AS178" i="1"/>
  <c r="AP178" i="1"/>
  <c r="AN178" i="1"/>
  <c r="AL178" i="1"/>
  <c r="L178" i="1"/>
  <c r="K178" i="1"/>
  <c r="AS177" i="1"/>
  <c r="AP177" i="1"/>
  <c r="AN177" i="1"/>
  <c r="AL177" i="1"/>
  <c r="L177" i="1"/>
  <c r="K177" i="1"/>
  <c r="AS176" i="1"/>
  <c r="AP176" i="1"/>
  <c r="AN176" i="1"/>
  <c r="AL176" i="1"/>
  <c r="L176" i="1"/>
  <c r="K176" i="1"/>
  <c r="AS175" i="1"/>
  <c r="AP175" i="1"/>
  <c r="AN175" i="1"/>
  <c r="AL175" i="1"/>
  <c r="L175" i="1"/>
  <c r="K175" i="1"/>
  <c r="AS174" i="1"/>
  <c r="AP174" i="1"/>
  <c r="AN174" i="1"/>
  <c r="AL174" i="1"/>
  <c r="L174" i="1"/>
  <c r="K174" i="1"/>
  <c r="AS173" i="1"/>
  <c r="AP173" i="1"/>
  <c r="AN173" i="1"/>
  <c r="AL173" i="1"/>
  <c r="L173" i="1"/>
  <c r="K173" i="1"/>
  <c r="AS172" i="1"/>
  <c r="AP172" i="1"/>
  <c r="AN172" i="1"/>
  <c r="AL172" i="1"/>
  <c r="L172" i="1"/>
  <c r="K172" i="1"/>
  <c r="AS171" i="1"/>
  <c r="AP171" i="1"/>
  <c r="AN171" i="1"/>
  <c r="AL171" i="1"/>
  <c r="L171" i="1"/>
  <c r="K171" i="1"/>
  <c r="AS170" i="1"/>
  <c r="AP170" i="1"/>
  <c r="AN170" i="1"/>
  <c r="AL170" i="1"/>
  <c r="L170" i="1"/>
  <c r="K170" i="1"/>
  <c r="AS169" i="1"/>
  <c r="AP169" i="1"/>
  <c r="AN169" i="1"/>
  <c r="AL169" i="1"/>
  <c r="L169" i="1"/>
  <c r="K169" i="1"/>
  <c r="AS168" i="1"/>
  <c r="AP168" i="1"/>
  <c r="AN168" i="1"/>
  <c r="AL168" i="1"/>
  <c r="L168" i="1"/>
  <c r="K168" i="1"/>
  <c r="AS167" i="1"/>
  <c r="AP167" i="1"/>
  <c r="AN167" i="1"/>
  <c r="AL167" i="1"/>
  <c r="L167" i="1"/>
  <c r="K167" i="1"/>
  <c r="AS166" i="1"/>
  <c r="AP166" i="1"/>
  <c r="AN166" i="1"/>
  <c r="AL166" i="1"/>
  <c r="L166" i="1"/>
  <c r="K166" i="1"/>
  <c r="AS165" i="1"/>
  <c r="AP165" i="1"/>
  <c r="AN165" i="1"/>
  <c r="AL165" i="1"/>
  <c r="L165" i="1"/>
  <c r="K165" i="1"/>
  <c r="AS164" i="1"/>
  <c r="AP164" i="1"/>
  <c r="AN164" i="1"/>
  <c r="AL164" i="1"/>
  <c r="L164" i="1"/>
  <c r="K164" i="1"/>
  <c r="AS163" i="1"/>
  <c r="AP163" i="1"/>
  <c r="AN163" i="1"/>
  <c r="AL163" i="1"/>
  <c r="L163" i="1"/>
  <c r="K163" i="1"/>
  <c r="AS162" i="1"/>
  <c r="AP162" i="1"/>
  <c r="AN162" i="1"/>
  <c r="AL162" i="1"/>
  <c r="L162" i="1"/>
  <c r="K162" i="1"/>
  <c r="AS161" i="1"/>
  <c r="AP161" i="1"/>
  <c r="AN161" i="1"/>
  <c r="AL161" i="1"/>
  <c r="L161" i="1"/>
  <c r="K161" i="1"/>
  <c r="AS160" i="1"/>
  <c r="AP160" i="1"/>
  <c r="AN160" i="1"/>
  <c r="AL160" i="1"/>
  <c r="L160" i="1"/>
  <c r="K160" i="1"/>
  <c r="AS159" i="1"/>
  <c r="AP159" i="1"/>
  <c r="AN159" i="1"/>
  <c r="AL159" i="1"/>
  <c r="L159" i="1"/>
  <c r="K159" i="1"/>
  <c r="AS158" i="1"/>
  <c r="AP158" i="1"/>
  <c r="AN158" i="1"/>
  <c r="AL158" i="1"/>
  <c r="L158" i="1"/>
  <c r="K158" i="1"/>
  <c r="AS157" i="1"/>
  <c r="AP157" i="1"/>
  <c r="AN157" i="1"/>
  <c r="AL157" i="1"/>
  <c r="L157" i="1"/>
  <c r="K157" i="1"/>
  <c r="AS156" i="1"/>
  <c r="AP156" i="1"/>
  <c r="AN156" i="1"/>
  <c r="AL156" i="1"/>
  <c r="L156" i="1"/>
  <c r="K156" i="1"/>
  <c r="AS155" i="1"/>
  <c r="AP155" i="1"/>
  <c r="AN155" i="1"/>
  <c r="AL155" i="1"/>
  <c r="L155" i="1"/>
  <c r="K155" i="1"/>
  <c r="AS154" i="1"/>
  <c r="AP154" i="1"/>
  <c r="AN154" i="1"/>
  <c r="AL154" i="1"/>
  <c r="L154" i="1"/>
  <c r="K154" i="1"/>
  <c r="AS153" i="1"/>
  <c r="AP153" i="1"/>
  <c r="AN153" i="1"/>
  <c r="AL153" i="1"/>
  <c r="L153" i="1"/>
  <c r="K153" i="1"/>
  <c r="AS152" i="1"/>
  <c r="AP152" i="1"/>
  <c r="AN152" i="1"/>
  <c r="AL152" i="1"/>
  <c r="L152" i="1"/>
  <c r="K152" i="1"/>
  <c r="AS151" i="1"/>
  <c r="AP151" i="1"/>
  <c r="AN151" i="1"/>
  <c r="AL151" i="1"/>
  <c r="L151" i="1"/>
  <c r="K151" i="1"/>
  <c r="AS150" i="1"/>
  <c r="AP150" i="1"/>
  <c r="AN150" i="1"/>
  <c r="AL150" i="1"/>
  <c r="L150" i="1"/>
  <c r="K150" i="1"/>
  <c r="AS149" i="1"/>
  <c r="AP149" i="1"/>
  <c r="AN149" i="1"/>
  <c r="AL149" i="1"/>
  <c r="L149" i="1"/>
  <c r="K149" i="1"/>
  <c r="AS148" i="1"/>
  <c r="AP148" i="1"/>
  <c r="AN148" i="1"/>
  <c r="AL148" i="1"/>
  <c r="L148" i="1"/>
  <c r="K148" i="1"/>
  <c r="AS147" i="1"/>
  <c r="AP147" i="1"/>
  <c r="AN147" i="1"/>
  <c r="AL147" i="1"/>
  <c r="L147" i="1"/>
  <c r="K147" i="1"/>
  <c r="AS146" i="1"/>
  <c r="AP146" i="1"/>
  <c r="AN146" i="1"/>
  <c r="AL146" i="1"/>
  <c r="L146" i="1"/>
  <c r="K146" i="1"/>
  <c r="AS145" i="1"/>
  <c r="AP145" i="1"/>
  <c r="AN145" i="1"/>
  <c r="AL145" i="1"/>
  <c r="L145" i="1"/>
  <c r="K145" i="1"/>
  <c r="AS144" i="1"/>
  <c r="AP144" i="1"/>
  <c r="AN144" i="1"/>
  <c r="AL144" i="1"/>
  <c r="L144" i="1"/>
  <c r="K144" i="1"/>
  <c r="AS143" i="1"/>
  <c r="AP143" i="1"/>
  <c r="AN143" i="1"/>
  <c r="AL143" i="1"/>
  <c r="L143" i="1"/>
  <c r="K143" i="1"/>
  <c r="AS142" i="1"/>
  <c r="AP142" i="1"/>
  <c r="AN142" i="1"/>
  <c r="AL142" i="1"/>
  <c r="L142" i="1"/>
  <c r="K142" i="1"/>
  <c r="AS141" i="1"/>
  <c r="AP141" i="1"/>
  <c r="AN141" i="1"/>
  <c r="AL141" i="1"/>
  <c r="L141" i="1"/>
  <c r="K141" i="1"/>
  <c r="AS140" i="1"/>
  <c r="AP140" i="1"/>
  <c r="AN140" i="1"/>
  <c r="AL140" i="1"/>
  <c r="L140" i="1"/>
  <c r="K140" i="1"/>
  <c r="AS139" i="1"/>
  <c r="AP139" i="1"/>
  <c r="AN139" i="1"/>
  <c r="AL139" i="1"/>
  <c r="L139" i="1"/>
  <c r="K139" i="1"/>
  <c r="AS138" i="1"/>
  <c r="AP138" i="1"/>
  <c r="AN138" i="1"/>
  <c r="AL138" i="1"/>
  <c r="L138" i="1"/>
  <c r="K138" i="1"/>
  <c r="AS137" i="1"/>
  <c r="AP137" i="1"/>
  <c r="AN137" i="1"/>
  <c r="AL137" i="1"/>
  <c r="L137" i="1"/>
  <c r="K137" i="1"/>
  <c r="AS136" i="1"/>
  <c r="AP136" i="1"/>
  <c r="AN136" i="1"/>
  <c r="AL136" i="1"/>
  <c r="L136" i="1"/>
  <c r="K136" i="1"/>
  <c r="AS135" i="1"/>
  <c r="AP135" i="1"/>
  <c r="AN135" i="1"/>
  <c r="AL135" i="1"/>
  <c r="L135" i="1"/>
  <c r="K135" i="1"/>
  <c r="AS134" i="1"/>
  <c r="AP134" i="1"/>
  <c r="AN134" i="1"/>
  <c r="AL134" i="1"/>
  <c r="L134" i="1"/>
  <c r="K134" i="1"/>
  <c r="AS133" i="1"/>
  <c r="AP133" i="1"/>
  <c r="AN133" i="1"/>
  <c r="AL133" i="1"/>
  <c r="L133" i="1"/>
  <c r="K133" i="1"/>
  <c r="AS132" i="1"/>
  <c r="AP132" i="1"/>
  <c r="AN132" i="1"/>
  <c r="AL132" i="1"/>
  <c r="L132" i="1"/>
  <c r="K132" i="1"/>
  <c r="AS131" i="1"/>
  <c r="AP131" i="1"/>
  <c r="AN131" i="1"/>
  <c r="AL131" i="1"/>
  <c r="L131" i="1"/>
  <c r="K131" i="1"/>
  <c r="AS130" i="1"/>
  <c r="AP130" i="1"/>
  <c r="AN130" i="1"/>
  <c r="AL130" i="1"/>
  <c r="L130" i="1"/>
  <c r="K130" i="1"/>
  <c r="AS129" i="1"/>
  <c r="AP129" i="1"/>
  <c r="AN129" i="1"/>
  <c r="AL129" i="1"/>
  <c r="L129" i="1"/>
  <c r="K129" i="1"/>
  <c r="AS128" i="1"/>
  <c r="AP128" i="1"/>
  <c r="AN128" i="1"/>
  <c r="AL128" i="1"/>
  <c r="L128" i="1"/>
  <c r="K128" i="1"/>
  <c r="AS127" i="1"/>
  <c r="AP127" i="1"/>
  <c r="AN127" i="1"/>
  <c r="AL127" i="1"/>
  <c r="L127" i="1"/>
  <c r="K127" i="1"/>
  <c r="AS126" i="1"/>
  <c r="AP126" i="1"/>
  <c r="AN126" i="1"/>
  <c r="AL126" i="1"/>
  <c r="L126" i="1"/>
  <c r="K126" i="1"/>
  <c r="AS125" i="1"/>
  <c r="AP125" i="1"/>
  <c r="AN125" i="1"/>
  <c r="AL125" i="1"/>
  <c r="L125" i="1"/>
  <c r="K125" i="1"/>
  <c r="AS124" i="1"/>
  <c r="AP124" i="1"/>
  <c r="AN124" i="1"/>
  <c r="AL124" i="1"/>
  <c r="L124" i="1"/>
  <c r="K124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AS119" i="1"/>
  <c r="AP119" i="1"/>
  <c r="AN119" i="1"/>
  <c r="AL119" i="1"/>
  <c r="L119" i="1"/>
  <c r="K119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6" i="1"/>
  <c r="AP116" i="1"/>
  <c r="AN116" i="1"/>
  <c r="AL116" i="1"/>
  <c r="L116" i="1"/>
  <c r="K116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3" i="1"/>
  <c r="AP113" i="1"/>
  <c r="AN113" i="1"/>
  <c r="AL113" i="1"/>
  <c r="L113" i="1"/>
  <c r="K113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L279" i="1" l="1"/>
  <c r="AN279" i="1"/>
  <c r="AP279" i="1"/>
  <c r="AS279" i="1"/>
  <c r="AT239" i="1" s="1"/>
  <c r="AU239" i="1" s="1"/>
  <c r="L279" i="1"/>
  <c r="K279" i="1"/>
  <c r="C282" i="1" l="1"/>
  <c r="AT109" i="1"/>
  <c r="AU109" i="1" s="1"/>
  <c r="AT199" i="1"/>
  <c r="AU199" i="1" s="1"/>
  <c r="AT131" i="1"/>
  <c r="AU131" i="1" s="1"/>
  <c r="AT161" i="1"/>
  <c r="AU161" i="1" s="1"/>
  <c r="AT235" i="1"/>
  <c r="AU235" i="1" s="1"/>
  <c r="AT148" i="1"/>
  <c r="AU148" i="1" s="1"/>
  <c r="AT245" i="1"/>
  <c r="AU245" i="1" s="1"/>
  <c r="AT237" i="1"/>
  <c r="AU237" i="1" s="1"/>
  <c r="AT217" i="1"/>
  <c r="AU217" i="1" s="1"/>
  <c r="AT276" i="1"/>
  <c r="AU276" i="1" s="1"/>
  <c r="AT206" i="1"/>
  <c r="AU206" i="1" s="1"/>
  <c r="AT257" i="1"/>
  <c r="AU257" i="1" s="1"/>
  <c r="AT254" i="1"/>
  <c r="AU254" i="1" s="1"/>
  <c r="AT185" i="1"/>
  <c r="AU185" i="1" s="1"/>
  <c r="AT158" i="1"/>
  <c r="AU158" i="1" s="1"/>
  <c r="AT104" i="1"/>
  <c r="AU104" i="1" s="1"/>
  <c r="AT160" i="1"/>
  <c r="AU160" i="1" s="1"/>
  <c r="AT96" i="1"/>
  <c r="AU96" i="1" s="1"/>
  <c r="AT10" i="1"/>
  <c r="AU10" i="1" s="1"/>
  <c r="AT53" i="1"/>
  <c r="AU53" i="1" s="1"/>
  <c r="AT172" i="1"/>
  <c r="AU172" i="1" s="1"/>
  <c r="AT97" i="1"/>
  <c r="AU97" i="1" s="1"/>
  <c r="AT135" i="1"/>
  <c r="AU135" i="1" s="1"/>
  <c r="AT3" i="1"/>
  <c r="AT8" i="1"/>
  <c r="AU8" i="1" s="1"/>
  <c r="AT146" i="1"/>
  <c r="AU146" i="1" s="1"/>
  <c r="AT75" i="1"/>
  <c r="AU75" i="1" s="1"/>
  <c r="AT24" i="1"/>
  <c r="AU24" i="1" s="1"/>
  <c r="AT152" i="1"/>
  <c r="AU152" i="1" s="1"/>
  <c r="AT259" i="1"/>
  <c r="AU259" i="1" s="1"/>
  <c r="AT171" i="1"/>
  <c r="AU171" i="1" s="1"/>
  <c r="AT28" i="1"/>
  <c r="AU28" i="1" s="1"/>
  <c r="AT211" i="1"/>
  <c r="AU211" i="1" s="1"/>
  <c r="AT107" i="1"/>
  <c r="AU107" i="1" s="1"/>
  <c r="AT252" i="1"/>
  <c r="AU252" i="1" s="1"/>
  <c r="AT169" i="1"/>
  <c r="AU169" i="1" s="1"/>
  <c r="AT177" i="1"/>
  <c r="AU177" i="1" s="1"/>
  <c r="AT240" i="1"/>
  <c r="AU240" i="1" s="1"/>
  <c r="AT159" i="1"/>
  <c r="AU159" i="1" s="1"/>
  <c r="AT31" i="1"/>
  <c r="AU31" i="1" s="1"/>
  <c r="AT203" i="1"/>
  <c r="AU203" i="1" s="1"/>
  <c r="AT70" i="1"/>
  <c r="AU70" i="1" s="1"/>
  <c r="AT181" i="1"/>
  <c r="AU181" i="1" s="1"/>
  <c r="AT52" i="1"/>
  <c r="AU52" i="1" s="1"/>
  <c r="AT198" i="1"/>
  <c r="AU198" i="1" s="1"/>
  <c r="AT186" i="1"/>
  <c r="AU186" i="1" s="1"/>
  <c r="AT241" i="1"/>
  <c r="AU241" i="1" s="1"/>
  <c r="AT150" i="1"/>
  <c r="AU150" i="1" s="1"/>
  <c r="AT121" i="1"/>
  <c r="AU121" i="1" s="1"/>
  <c r="AT30" i="1"/>
  <c r="AU30" i="1" s="1"/>
  <c r="AT124" i="1"/>
  <c r="AU124" i="1" s="1"/>
  <c r="AT81" i="1"/>
  <c r="AU81" i="1" s="1"/>
  <c r="AT93" i="1"/>
  <c r="AU93" i="1" s="1"/>
  <c r="AT205" i="1"/>
  <c r="AU205" i="1" s="1"/>
  <c r="AT87" i="1"/>
  <c r="AU87" i="1" s="1"/>
  <c r="AT98" i="1"/>
  <c r="AU98" i="1" s="1"/>
  <c r="AT144" i="1"/>
  <c r="AU144" i="1" s="1"/>
  <c r="AT263" i="1"/>
  <c r="AU263" i="1" s="1"/>
  <c r="AT7" i="1"/>
  <c r="AU7" i="1" s="1"/>
  <c r="AT85" i="1"/>
  <c r="AU85" i="1" s="1"/>
  <c r="AT86" i="1"/>
  <c r="AU86" i="1" s="1"/>
  <c r="AT167" i="1"/>
  <c r="AU167" i="1" s="1"/>
  <c r="AT251" i="1"/>
  <c r="AU251" i="1" s="1"/>
  <c r="AT69" i="1"/>
  <c r="AU69" i="1" s="1"/>
  <c r="AT210" i="1"/>
  <c r="AU210" i="1" s="1"/>
  <c r="AT242" i="1"/>
  <c r="AU242" i="1" s="1"/>
  <c r="AT67" i="1"/>
  <c r="AU67" i="1" s="1"/>
  <c r="AT201" i="1"/>
  <c r="AU201" i="1" s="1"/>
  <c r="AT126" i="1"/>
  <c r="AU126" i="1" s="1"/>
  <c r="AT260" i="1"/>
  <c r="AU260" i="1" s="1"/>
  <c r="AT72" i="1"/>
  <c r="AU72" i="1" s="1"/>
  <c r="AT82" i="1"/>
  <c r="AU82" i="1" s="1"/>
  <c r="AT71" i="1"/>
  <c r="AU71" i="1" s="1"/>
  <c r="AT230" i="1"/>
  <c r="AU230" i="1" s="1"/>
  <c r="AT247" i="1"/>
  <c r="AU247" i="1" s="1"/>
  <c r="AT58" i="1"/>
  <c r="AU58" i="1" s="1"/>
  <c r="AT271" i="1"/>
  <c r="AU271" i="1" s="1"/>
  <c r="AT265" i="1"/>
  <c r="AU265" i="1" s="1"/>
  <c r="AT88" i="1"/>
  <c r="AU88" i="1" s="1"/>
  <c r="AT224" i="1"/>
  <c r="AU224" i="1" s="1"/>
  <c r="AT138" i="1"/>
  <c r="AU138" i="1" s="1"/>
  <c r="AT55" i="1"/>
  <c r="AU55" i="1" s="1"/>
  <c r="AT187" i="1"/>
  <c r="AU187" i="1" s="1"/>
  <c r="AT63" i="1"/>
  <c r="AU63" i="1" s="1"/>
  <c r="AT130" i="1"/>
  <c r="AU130" i="1" s="1"/>
  <c r="AT50" i="1"/>
  <c r="AU50" i="1" s="1"/>
  <c r="AT176" i="1"/>
  <c r="AU176" i="1" s="1"/>
  <c r="AT125" i="1"/>
  <c r="AU125" i="1" s="1"/>
  <c r="AT35" i="1"/>
  <c r="AU35" i="1" s="1"/>
  <c r="AT117" i="1"/>
  <c r="AU117" i="1" s="1"/>
  <c r="AT20" i="1"/>
  <c r="AU20" i="1" s="1"/>
  <c r="AT38" i="1"/>
  <c r="AU38" i="1" s="1"/>
  <c r="AT193" i="1"/>
  <c r="AU193" i="1" s="1"/>
  <c r="AT66" i="1"/>
  <c r="AU66" i="1" s="1"/>
  <c r="AT175" i="1"/>
  <c r="AU175" i="1" s="1"/>
  <c r="AT173" i="1"/>
  <c r="AU173" i="1" s="1"/>
  <c r="AT120" i="1"/>
  <c r="AU120" i="1" s="1"/>
  <c r="AT165" i="1"/>
  <c r="AU165" i="1" s="1"/>
  <c r="AT108" i="1"/>
  <c r="AU108" i="1" s="1"/>
  <c r="AT219" i="1"/>
  <c r="AU219" i="1" s="1"/>
  <c r="AT194" i="1"/>
  <c r="AU194" i="1" s="1"/>
  <c r="AT57" i="1"/>
  <c r="AU57" i="1" s="1"/>
  <c r="AT90" i="1"/>
  <c r="AU90" i="1" s="1"/>
  <c r="AT26" i="1"/>
  <c r="AU26" i="1" s="1"/>
  <c r="AT102" i="1"/>
  <c r="AU102" i="1" s="1"/>
  <c r="AT178" i="1"/>
  <c r="AU178" i="1" s="1"/>
  <c r="AT272" i="1"/>
  <c r="AU272" i="1" s="1"/>
  <c r="AT59" i="1"/>
  <c r="AU59" i="1" s="1"/>
  <c r="AT223" i="1"/>
  <c r="AU223" i="1" s="1"/>
  <c r="AT65" i="1"/>
  <c r="AU65" i="1" s="1"/>
  <c r="AT106" i="1"/>
  <c r="AU106" i="1" s="1"/>
  <c r="AT11" i="1"/>
  <c r="AU11" i="1" s="1"/>
  <c r="AT195" i="1"/>
  <c r="AU195" i="1" s="1"/>
  <c r="AT22" i="1"/>
  <c r="AU22" i="1" s="1"/>
  <c r="AT9" i="1"/>
  <c r="AU9" i="1" s="1"/>
  <c r="AT91" i="1"/>
  <c r="AU91" i="1" s="1"/>
  <c r="AT200" i="1"/>
  <c r="AU200" i="1" s="1"/>
  <c r="AT274" i="1"/>
  <c r="AU274" i="1" s="1"/>
  <c r="AT34" i="1"/>
  <c r="AU34" i="1" s="1"/>
  <c r="AT202" i="1"/>
  <c r="AU202" i="1" s="1"/>
  <c r="AT17" i="1"/>
  <c r="AU17" i="1" s="1"/>
  <c r="AT226" i="1"/>
  <c r="AU226" i="1" s="1"/>
  <c r="AT105" i="1"/>
  <c r="AU105" i="1" s="1"/>
  <c r="AT6" i="1"/>
  <c r="AU6" i="1" s="1"/>
  <c r="AT218" i="1"/>
  <c r="AU218" i="1" s="1"/>
  <c r="AT128" i="1"/>
  <c r="AU128" i="1" s="1"/>
  <c r="AT233" i="1"/>
  <c r="AU233" i="1" s="1"/>
  <c r="AT145" i="1"/>
  <c r="AU145" i="1" s="1"/>
  <c r="AT267" i="1"/>
  <c r="AU267" i="1" s="1"/>
  <c r="AT163" i="1"/>
  <c r="AU163" i="1" s="1"/>
  <c r="AT246" i="1"/>
  <c r="AU246" i="1" s="1"/>
  <c r="AT255" i="1"/>
  <c r="AU255" i="1" s="1"/>
  <c r="AT164" i="1"/>
  <c r="AU164" i="1" s="1"/>
  <c r="AT115" i="1"/>
  <c r="AU115" i="1" s="1"/>
  <c r="AT207" i="1"/>
  <c r="AU207" i="1" s="1"/>
  <c r="AT133" i="1"/>
  <c r="AU133" i="1" s="1"/>
  <c r="AT46" i="1"/>
  <c r="AU46" i="1" s="1"/>
  <c r="AT5" i="1"/>
  <c r="AU5" i="1" s="1"/>
  <c r="AT33" i="1"/>
  <c r="AU33" i="1" s="1"/>
  <c r="AT39" i="1"/>
  <c r="AU39" i="1" s="1"/>
  <c r="AT238" i="1"/>
  <c r="AU238" i="1" s="1"/>
  <c r="AT270" i="1"/>
  <c r="AU270" i="1" s="1"/>
  <c r="AT4" i="1"/>
  <c r="AU4" i="1" s="1"/>
  <c r="AT13" i="1"/>
  <c r="AU13" i="1" s="1"/>
  <c r="AT213" i="1"/>
  <c r="AU213" i="1" s="1"/>
  <c r="AT139" i="1"/>
  <c r="AU139" i="1" s="1"/>
  <c r="AT151" i="1"/>
  <c r="AU151" i="1" s="1"/>
  <c r="AT190" i="1"/>
  <c r="AU190" i="1" s="1"/>
  <c r="AT56" i="1"/>
  <c r="AU56" i="1" s="1"/>
  <c r="AT83" i="1"/>
  <c r="AU83" i="1" s="1"/>
  <c r="AT209" i="1"/>
  <c r="AU209" i="1" s="1"/>
  <c r="AT19" i="1"/>
  <c r="AU19" i="1" s="1"/>
  <c r="AT147" i="1"/>
  <c r="AU147" i="1" s="1"/>
  <c r="AT78" i="1"/>
  <c r="AU78" i="1" s="1"/>
  <c r="AT95" i="1"/>
  <c r="AU95" i="1" s="1"/>
  <c r="AT45" i="1"/>
  <c r="AU45" i="1" s="1"/>
  <c r="AT51" i="1"/>
  <c r="AU51" i="1" s="1"/>
  <c r="AT101" i="1"/>
  <c r="AU101" i="1" s="1"/>
  <c r="AT212" i="1"/>
  <c r="AU212" i="1" s="1"/>
  <c r="AT157" i="1"/>
  <c r="AU157" i="1" s="1"/>
  <c r="AT32" i="1"/>
  <c r="AU32" i="1" s="1"/>
  <c r="AT123" i="1"/>
  <c r="AU123" i="1" s="1"/>
  <c r="AT244" i="1"/>
  <c r="AU244" i="1" s="1"/>
  <c r="AT62" i="1"/>
  <c r="AU62" i="1" s="1"/>
  <c r="AT29" i="1"/>
  <c r="AU29" i="1" s="1"/>
  <c r="AT99" i="1"/>
  <c r="AU99" i="1" s="1"/>
  <c r="AT266" i="1"/>
  <c r="AU266" i="1" s="1"/>
  <c r="AT162" i="1"/>
  <c r="AU162" i="1" s="1"/>
  <c r="AT243" i="1"/>
  <c r="AU243" i="1" s="1"/>
  <c r="AT77" i="1"/>
  <c r="AU77" i="1" s="1"/>
  <c r="AT68" i="1"/>
  <c r="AU68" i="1" s="1"/>
  <c r="AT134" i="1"/>
  <c r="AU134" i="1" s="1"/>
  <c r="AT269" i="1"/>
  <c r="AU269" i="1" s="1"/>
  <c r="AT168" i="1"/>
  <c r="AU168" i="1" s="1"/>
  <c r="AT73" i="1"/>
  <c r="AU73" i="1" s="1"/>
  <c r="AT61" i="1"/>
  <c r="AU61" i="1" s="1"/>
  <c r="AT174" i="1"/>
  <c r="AU174" i="1" s="1"/>
  <c r="AT118" i="1"/>
  <c r="AU118" i="1" s="1"/>
  <c r="AT179" i="1"/>
  <c r="AU179" i="1" s="1"/>
  <c r="AT89" i="1"/>
  <c r="AU89" i="1" s="1"/>
  <c r="AT196" i="1"/>
  <c r="AU196" i="1" s="1"/>
  <c r="AT225" i="1"/>
  <c r="AU225" i="1" s="1"/>
  <c r="AT112" i="1"/>
  <c r="AU112" i="1" s="1"/>
  <c r="AT189" i="1"/>
  <c r="AU189" i="1" s="1"/>
  <c r="AT100" i="1"/>
  <c r="AU100" i="1" s="1"/>
  <c r="AT208" i="1"/>
  <c r="AU208" i="1" s="1"/>
  <c r="AT250" i="1"/>
  <c r="AU250" i="1" s="1"/>
  <c r="AT47" i="1"/>
  <c r="AU47" i="1" s="1"/>
  <c r="AT227" i="1"/>
  <c r="AU227" i="1" s="1"/>
  <c r="AT215" i="1"/>
  <c r="AU215" i="1" s="1"/>
  <c r="AT184" i="1"/>
  <c r="AU184" i="1" s="1"/>
  <c r="AT141" i="1"/>
  <c r="AU141" i="1" s="1"/>
  <c r="AT94" i="1"/>
  <c r="AU94" i="1" s="1"/>
  <c r="AT25" i="1"/>
  <c r="AU25" i="1" s="1"/>
  <c r="AT111" i="1"/>
  <c r="AU111" i="1" s="1"/>
  <c r="AT234" i="1"/>
  <c r="AU234" i="1" s="1"/>
  <c r="AT256" i="1"/>
  <c r="AU256" i="1" s="1"/>
  <c r="AT116" i="1"/>
  <c r="AU116" i="1" s="1"/>
  <c r="AT262" i="1"/>
  <c r="AU262" i="1" s="1"/>
  <c r="AT122" i="1"/>
  <c r="AU122" i="1" s="1"/>
  <c r="AT12" i="1"/>
  <c r="AU12" i="1" s="1"/>
  <c r="AT214" i="1"/>
  <c r="AU214" i="1" s="1"/>
  <c r="AT140" i="1"/>
  <c r="AU140" i="1" s="1"/>
  <c r="AT188" i="1"/>
  <c r="AU188" i="1" s="1"/>
  <c r="AT129" i="1"/>
  <c r="AU129" i="1" s="1"/>
  <c r="AT16" i="1"/>
  <c r="AU16" i="1" s="1"/>
  <c r="AT153" i="1"/>
  <c r="AU153" i="1" s="1"/>
  <c r="AT49" i="1"/>
  <c r="AU49" i="1" s="1"/>
  <c r="AT232" i="1"/>
  <c r="AU232" i="1" s="1"/>
  <c r="AT268" i="1"/>
  <c r="AU268" i="1" s="1"/>
  <c r="AT43" i="1"/>
  <c r="AU43" i="1" s="1"/>
  <c r="AT253" i="1"/>
  <c r="AU253" i="1" s="1"/>
  <c r="AT264" i="1"/>
  <c r="AU264" i="1" s="1"/>
  <c r="AT170" i="1"/>
  <c r="AU170" i="1" s="1"/>
  <c r="AT113" i="1"/>
  <c r="AU113" i="1" s="1"/>
  <c r="AT183" i="1"/>
  <c r="AU183" i="1" s="1"/>
  <c r="AT48" i="1"/>
  <c r="AU48" i="1" s="1"/>
  <c r="AT76" i="1"/>
  <c r="AU76" i="1" s="1"/>
  <c r="AT119" i="1"/>
  <c r="AU119" i="1" s="1"/>
  <c r="AT60" i="1"/>
  <c r="AU60" i="1" s="1"/>
  <c r="AT231" i="1"/>
  <c r="AU231" i="1" s="1"/>
  <c r="AT143" i="1"/>
  <c r="AU143" i="1" s="1"/>
  <c r="AT221" i="1"/>
  <c r="AU221" i="1" s="1"/>
  <c r="AT278" i="1"/>
  <c r="AU278" i="1" s="1"/>
  <c r="AT27" i="1"/>
  <c r="AU27" i="1" s="1"/>
  <c r="AT236" i="1"/>
  <c r="AU236" i="1" s="1"/>
  <c r="AT84" i="1"/>
  <c r="AU84" i="1" s="1"/>
  <c r="AT149" i="1"/>
  <c r="AU149" i="1" s="1"/>
  <c r="AT41" i="1"/>
  <c r="AU41" i="1" s="1"/>
  <c r="AT103" i="1"/>
  <c r="AU103" i="1" s="1"/>
  <c r="AT40" i="1"/>
  <c r="AU40" i="1" s="1"/>
  <c r="AT155" i="1"/>
  <c r="AU155" i="1" s="1"/>
  <c r="AT216" i="1"/>
  <c r="AU216" i="1" s="1"/>
  <c r="AT142" i="1"/>
  <c r="AU142" i="1" s="1"/>
  <c r="AT166" i="1"/>
  <c r="AU166" i="1" s="1"/>
  <c r="AT191" i="1"/>
  <c r="AU191" i="1" s="1"/>
  <c r="AT54" i="1"/>
  <c r="AU54" i="1" s="1"/>
  <c r="AT261" i="1"/>
  <c r="AU261" i="1" s="1"/>
  <c r="AT180" i="1"/>
  <c r="AU180" i="1" s="1"/>
  <c r="AT110" i="1"/>
  <c r="AU110" i="1" s="1"/>
  <c r="AT127" i="1"/>
  <c r="AU127" i="1" s="1"/>
  <c r="AT228" i="1"/>
  <c r="AU228" i="1" s="1"/>
  <c r="AT275" i="1"/>
  <c r="AU275" i="1" s="1"/>
  <c r="AT21" i="1"/>
  <c r="AU21" i="1" s="1"/>
  <c r="AT14" i="1"/>
  <c r="AU14" i="1" s="1"/>
  <c r="AT137" i="1"/>
  <c r="AU137" i="1" s="1"/>
  <c r="AT258" i="1"/>
  <c r="AU258" i="1" s="1"/>
  <c r="AT229" i="1"/>
  <c r="AU229" i="1" s="1"/>
  <c r="AT74" i="1"/>
  <c r="AU74" i="1" s="1"/>
  <c r="AT80" i="1"/>
  <c r="AU80" i="1" s="1"/>
  <c r="AT37" i="1"/>
  <c r="AU37" i="1" s="1"/>
  <c r="AT79" i="1"/>
  <c r="AU79" i="1" s="1"/>
  <c r="AT220" i="1"/>
  <c r="AU220" i="1" s="1"/>
  <c r="AT249" i="1"/>
  <c r="AU249" i="1" s="1"/>
  <c r="AT18" i="1"/>
  <c r="AU18" i="1" s="1"/>
  <c r="AT136" i="1"/>
  <c r="AU136" i="1" s="1"/>
  <c r="AT64" i="1"/>
  <c r="AU64" i="1" s="1"/>
  <c r="AT44" i="1"/>
  <c r="AU44" i="1" s="1"/>
  <c r="AT182" i="1"/>
  <c r="AU182" i="1" s="1"/>
  <c r="AT92" i="1"/>
  <c r="AU92" i="1" s="1"/>
  <c r="AT156" i="1"/>
  <c r="AU156" i="1" s="1"/>
  <c r="AT114" i="1"/>
  <c r="AU114" i="1" s="1"/>
  <c r="AT132" i="1"/>
  <c r="AU132" i="1" s="1"/>
  <c r="AT154" i="1"/>
  <c r="AU154" i="1" s="1"/>
  <c r="AT192" i="1"/>
  <c r="AU192" i="1" s="1"/>
  <c r="AT15" i="1"/>
  <c r="AU15" i="1" s="1"/>
  <c r="AT36" i="1"/>
  <c r="AU36" i="1" s="1"/>
  <c r="AT42" i="1"/>
  <c r="AU42" i="1" s="1"/>
  <c r="AT273" i="1"/>
  <c r="AU273" i="1" s="1"/>
  <c r="AT197" i="1"/>
  <c r="AU197" i="1" s="1"/>
  <c r="AT23" i="1"/>
  <c r="AU23" i="1" s="1"/>
  <c r="AT279" i="1" l="1"/>
  <c r="AU3" i="1"/>
  <c r="AU279" i="1" s="1"/>
</calcChain>
</file>

<file path=xl/sharedStrings.xml><?xml version="1.0" encoding="utf-8"?>
<sst xmlns="http://schemas.openxmlformats.org/spreadsheetml/2006/main" count="2202" uniqueCount="432">
  <si>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</si>
  <si>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</si>
  <si>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</si>
  <si>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</si>
  <si>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</si>
  <si>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</si>
  <si>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</si>
  <si>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</si>
  <si>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</si>
  <si>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</si>
  <si>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</si>
  <si>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</si>
  <si>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</si>
  <si>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</si>
  <si>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</si>
  <si>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</si>
  <si>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</si>
  <si>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</si>
  <si>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</si>
  <si>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</si>
  <si>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</si>
  <si>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</si>
  <si>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</si>
  <si>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</si>
  <si>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</si>
  <si>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</si>
  <si>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</si>
  <si>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</si>
  <si>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</si>
  <si>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</si>
  <si>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</si>
  <si>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</si>
  <si>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</si>
  <si>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</si>
  <si>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</si>
  <si>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</si>
  <si>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</si>
  <si>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</si>
  <si>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</si>
  <si>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</si>
  <si>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</si>
  <si>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</si>
  <si>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</si>
  <si>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</si>
  <si>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</si>
  <si>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</si>
  <si>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</si>
  <si>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</si>
  <si>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</si>
  <si>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201000051300</t>
  </si>
  <si>
    <t>MARLYCE M NELSON</t>
  </si>
  <si>
    <t>1248 WEST FARM LN</t>
  </si>
  <si>
    <t>BUFFALO MN 55313</t>
  </si>
  <si>
    <t>NWSE</t>
  </si>
  <si>
    <t>5</t>
  </si>
  <si>
    <t>120</t>
  </si>
  <si>
    <t>27</t>
  </si>
  <si>
    <t>SWNE</t>
  </si>
  <si>
    <t>201000052100</t>
  </si>
  <si>
    <t>SCOTT MILLER</t>
  </si>
  <si>
    <t>10433 60TH ST NW</t>
  </si>
  <si>
    <t>ANNANDALE MN 55302-3105</t>
  </si>
  <si>
    <t>NENW</t>
  </si>
  <si>
    <t>201000052200</t>
  </si>
  <si>
    <t>MARK D OLEAN &amp; BARBARA A OLEAN</t>
  </si>
  <si>
    <t>5906 KEATS AVE NW</t>
  </si>
  <si>
    <t>ANNANDALE MN 55302-3151</t>
  </si>
  <si>
    <t>SENW</t>
  </si>
  <si>
    <t>NWNW</t>
  </si>
  <si>
    <t>201000052201</t>
  </si>
  <si>
    <t>201000052202</t>
  </si>
  <si>
    <t>201000052203</t>
  </si>
  <si>
    <t>201000052300</t>
  </si>
  <si>
    <t>JOHN S &amp; JODELLE E KURKOSKY</t>
  </si>
  <si>
    <t>5508 LATHROP AVE NW</t>
  </si>
  <si>
    <t>ANNANDALE MN 55302</t>
  </si>
  <si>
    <t>SWNW</t>
  </si>
  <si>
    <t>NWSW</t>
  </si>
  <si>
    <t>201000052302</t>
  </si>
  <si>
    <t>WAYNE J &amp; LESLEY A RATHJE</t>
  </si>
  <si>
    <t>5537 LATHROP AVE NW</t>
  </si>
  <si>
    <t>ANNANDALE MN 55302-3124</t>
  </si>
  <si>
    <t>201000052400</t>
  </si>
  <si>
    <t>NESW</t>
  </si>
  <si>
    <t>201000053100</t>
  </si>
  <si>
    <t>201000053101</t>
  </si>
  <si>
    <t>STATE OF MINNESOTA - DNR % TAX SPECIALIST BOX 45</t>
  </si>
  <si>
    <t>500 LAFAYETTE RD N</t>
  </si>
  <si>
    <t>SAINT PAUL MN 55155-4030</t>
  </si>
  <si>
    <t>201000053200</t>
  </si>
  <si>
    <t>201000053300</t>
  </si>
  <si>
    <t>LARRY E HOFFMAN &amp; WADE J HOFFMAN</t>
  </si>
  <si>
    <t>5286 KEATS AVE NW</t>
  </si>
  <si>
    <t>ANNANDALE MN 55302-3120</t>
  </si>
  <si>
    <t>SESE</t>
  </si>
  <si>
    <t>201000053301</t>
  </si>
  <si>
    <t>SWSW</t>
  </si>
  <si>
    <t>SESW</t>
  </si>
  <si>
    <t>NESE</t>
  </si>
  <si>
    <t>6</t>
  </si>
  <si>
    <t>8</t>
  </si>
  <si>
    <t>201000053400</t>
  </si>
  <si>
    <t>SWSE</t>
  </si>
  <si>
    <t>201000053401</t>
  </si>
  <si>
    <t>201000054100</t>
  </si>
  <si>
    <t>201000054200</t>
  </si>
  <si>
    <t>201000054400</t>
  </si>
  <si>
    <t>WADE J HOFFMAN &amp; JESSICA CROAT</t>
  </si>
  <si>
    <t>10210 50TH ST NW</t>
  </si>
  <si>
    <t>ANNANDALE MN 55302-3169</t>
  </si>
  <si>
    <t>201000061100</t>
  </si>
  <si>
    <t>NEIL A BENGTSON</t>
  </si>
  <si>
    <t>5931 LATHROP AVE NW</t>
  </si>
  <si>
    <t>NENE</t>
  </si>
  <si>
    <t>201000061102</t>
  </si>
  <si>
    <t>DAVID J &amp; PEGGY L RATHJE</t>
  </si>
  <si>
    <t>11263 60TH ST NW</t>
  </si>
  <si>
    <t>ANNANDALE MN 55302-3106</t>
  </si>
  <si>
    <t>201000061300</t>
  </si>
  <si>
    <t>SENE</t>
  </si>
  <si>
    <t>201000062300</t>
  </si>
  <si>
    <t>JEAN P NEUMANN</t>
  </si>
  <si>
    <t>9468 COUNTY ROAD 37 NW</t>
  </si>
  <si>
    <t>201000062400</t>
  </si>
  <si>
    <t>JEANNE K GILL-SCHMIDT</t>
  </si>
  <si>
    <t>5551 COUNTY ROAD 5 NW</t>
  </si>
  <si>
    <t>ANNANDALE MN 55302-3117</t>
  </si>
  <si>
    <t>201000062401</t>
  </si>
  <si>
    <t>MICHAEL COUDRON &amp; CELESTINE COUDRON</t>
  </si>
  <si>
    <t>29195 ACORN AVE</t>
  </si>
  <si>
    <t>MARSHALL MN 56258</t>
  </si>
  <si>
    <t>201000063100</t>
  </si>
  <si>
    <t>PETERSON FAMILY FARM ANNANDALE %TRACY JACOBS</t>
  </si>
  <si>
    <t>8222 132ND ST NW</t>
  </si>
  <si>
    <t>ANNANDALE MN 55302-2800</t>
  </si>
  <si>
    <t>201000063101</t>
  </si>
  <si>
    <t>STEPHEN K &amp; JUDITH FRANCIS</t>
  </si>
  <si>
    <t>11665 55TH ST NW</t>
  </si>
  <si>
    <t>ANNANDALE MN 55302-3103</t>
  </si>
  <si>
    <t>201000063102</t>
  </si>
  <si>
    <t>AMBER STYVE &amp; KASEY CONKLIN</t>
  </si>
  <si>
    <t>5453 COUNTY ROAD 5 NW</t>
  </si>
  <si>
    <t>201000063200</t>
  </si>
  <si>
    <t>201000063400</t>
  </si>
  <si>
    <t>ROBERT A &amp; DIANE M CARLSON</t>
  </si>
  <si>
    <t>5164 LOCKE AVE NW</t>
  </si>
  <si>
    <t>ANNANDALE MN 55302-3154</t>
  </si>
  <si>
    <t>201000063401</t>
  </si>
  <si>
    <t>201000063402</t>
  </si>
  <si>
    <t>201000064100</t>
  </si>
  <si>
    <t>201000064101</t>
  </si>
  <si>
    <t>NWNE</t>
  </si>
  <si>
    <t>7</t>
  </si>
  <si>
    <t>201000064102</t>
  </si>
  <si>
    <t>JEFF S MICHALSKI &amp; AMIE N MICHALSKI</t>
  </si>
  <si>
    <t>5345 LATHROP AVE NW</t>
  </si>
  <si>
    <t>201000064200</t>
  </si>
  <si>
    <t>201000064201</t>
  </si>
  <si>
    <t>MELISSA A OLEAN</t>
  </si>
  <si>
    <t>5474 COUNTY ROAD 5 NW</t>
  </si>
  <si>
    <t>201000064300</t>
  </si>
  <si>
    <t>CALVIN J &amp; DARLENE R DILLON</t>
  </si>
  <si>
    <t>5138 COUNTY ROAD 5 NW</t>
  </si>
  <si>
    <t>201000064301</t>
  </si>
  <si>
    <t>201000064302</t>
  </si>
  <si>
    <t>201000064400</t>
  </si>
  <si>
    <t>JOEL &amp; JULIE LIDBERG</t>
  </si>
  <si>
    <t>5094 LATHROP AVE NW</t>
  </si>
  <si>
    <t>201000071100</t>
  </si>
  <si>
    <t>201000071102</t>
  </si>
  <si>
    <t>TREVOR RATKE</t>
  </si>
  <si>
    <t>902 6TH AVE NW</t>
  </si>
  <si>
    <t>BUFFALO MN 55313-1038</t>
  </si>
  <si>
    <t>201000071103</t>
  </si>
  <si>
    <t>ROBERT J &amp; ANGELA M GREINER</t>
  </si>
  <si>
    <t>4907 COUNTY ROAD 5 NW</t>
  </si>
  <si>
    <t>ANNANDALE MN 55302-3172</t>
  </si>
  <si>
    <t>201000071200</t>
  </si>
  <si>
    <t>ROBERT A &amp; JEAN P NEUMANN</t>
  </si>
  <si>
    <t>201000071201</t>
  </si>
  <si>
    <t>201000071300</t>
  </si>
  <si>
    <t>201000072101</t>
  </si>
  <si>
    <t>BRUCE A &amp; MARY LEE LEINONEN</t>
  </si>
  <si>
    <t>4754 LOCKE AVE NW</t>
  </si>
  <si>
    <t>201000072102</t>
  </si>
  <si>
    <t>201000072103</t>
  </si>
  <si>
    <t>201000072200</t>
  </si>
  <si>
    <t>201000072201</t>
  </si>
  <si>
    <t>JANE A &amp; TROY D NELSON</t>
  </si>
  <si>
    <t>4793 LOCKE AVE NW</t>
  </si>
  <si>
    <t>201000072300</t>
  </si>
  <si>
    <t>BRIAN T PAUMEN</t>
  </si>
  <si>
    <t>5115 HART AVE NW</t>
  </si>
  <si>
    <t>MAPLE LAKE MN 55358-2509</t>
  </si>
  <si>
    <t>201000072301</t>
  </si>
  <si>
    <t>CARL F &amp; MARY ANN ROTH</t>
  </si>
  <si>
    <t>4662 MOORE AVE NW</t>
  </si>
  <si>
    <t>201000072302</t>
  </si>
  <si>
    <t>EDWARD BANKES</t>
  </si>
  <si>
    <t>7245 SMITH FARM DR</t>
  </si>
  <si>
    <t>NORTH RICHLAND HILLS TX 76182-2705</t>
  </si>
  <si>
    <t>201000073100</t>
  </si>
  <si>
    <t>ROGER A &amp; CAROL A RIMPY</t>
  </si>
  <si>
    <t>4441 COUNTY ROAD 5 NW</t>
  </si>
  <si>
    <t>201000073101</t>
  </si>
  <si>
    <t>ALLAN A RIMPY</t>
  </si>
  <si>
    <t>4350 LOCKE AVE NW</t>
  </si>
  <si>
    <t>201000073400</t>
  </si>
  <si>
    <t>MATTHEW &amp; CHRISTINA HANDT</t>
  </si>
  <si>
    <t>3060 62ND ST SW</t>
  </si>
  <si>
    <t>WAVERLY MN 55390-5416</t>
  </si>
  <si>
    <t>201000074100</t>
  </si>
  <si>
    <t>201000074200</t>
  </si>
  <si>
    <t>201000074400</t>
  </si>
  <si>
    <t>DUSTIN &amp; JENNIFER REICH</t>
  </si>
  <si>
    <t>4215 COUNTY ROAD 5 NW</t>
  </si>
  <si>
    <t>ANNANDALE MN 55302-3113</t>
  </si>
  <si>
    <t>201000081100</t>
  </si>
  <si>
    <t>HOWARD R &amp; SHARON L WALBERG</t>
  </si>
  <si>
    <t>4797 KEATS AVE NW</t>
  </si>
  <si>
    <t>201000081200</t>
  </si>
  <si>
    <t>201000081300</t>
  </si>
  <si>
    <t>201000082100</t>
  </si>
  <si>
    <t>201000082300</t>
  </si>
  <si>
    <t>201000082301</t>
  </si>
  <si>
    <t>ADAM J &amp; SARAH M GOELZ</t>
  </si>
  <si>
    <t>8408 COUNTY ROAD 7 NW</t>
  </si>
  <si>
    <t>MAPLE LAKE MN 55358-2438</t>
  </si>
  <si>
    <t>201000083200</t>
  </si>
  <si>
    <t>AL &amp; VALERIE GUNDERSON</t>
  </si>
  <si>
    <t>4274 COUNTY ROAD 5 NW</t>
  </si>
  <si>
    <t>201000083201</t>
  </si>
  <si>
    <t>DAVID C GOELZ</t>
  </si>
  <si>
    <t>10776 43RD ST NW</t>
  </si>
  <si>
    <t>ANNANDALE MN 55302-3147</t>
  </si>
  <si>
    <t>201000083400</t>
  </si>
  <si>
    <t>AMANDA JO STOLP</t>
  </si>
  <si>
    <t>4000 KNOX AVE NW</t>
  </si>
  <si>
    <t>ANNANDALE MN 55302-4542</t>
  </si>
  <si>
    <t>201000083401</t>
  </si>
  <si>
    <t>209000012200</t>
  </si>
  <si>
    <t>MARY L GUNNERSON REV TRUST</t>
  </si>
  <si>
    <t>220 FLORENCE AVE S</t>
  </si>
  <si>
    <t>ANNANDALE MN 55302-4523</t>
  </si>
  <si>
    <t>1</t>
  </si>
  <si>
    <t>28</t>
  </si>
  <si>
    <t>209000012201</t>
  </si>
  <si>
    <t>209000012202</t>
  </si>
  <si>
    <t>JOHN J KALTHOFF</t>
  </si>
  <si>
    <t>6101 MOWERY AVE NW</t>
  </si>
  <si>
    <t>ANNANDALE MN 55302-3587</t>
  </si>
  <si>
    <t>36</t>
  </si>
  <si>
    <t>121</t>
  </si>
  <si>
    <t>209000013200</t>
  </si>
  <si>
    <t>PETER FORARE</t>
  </si>
  <si>
    <t>4751 MORRISON AVE NW</t>
  </si>
  <si>
    <t>ANNANDALE MN 55302-3530</t>
  </si>
  <si>
    <t>209000013300</t>
  </si>
  <si>
    <t>209000013400</t>
  </si>
  <si>
    <t>GEORGE W MARTIN</t>
  </si>
  <si>
    <t>5248 MOWERY AVE NW</t>
  </si>
  <si>
    <t>209000013401</t>
  </si>
  <si>
    <t>LYNDON L &amp; LOU ANN LANEY</t>
  </si>
  <si>
    <t>5426 MOWERY AVE NW</t>
  </si>
  <si>
    <t>209000014100</t>
  </si>
  <si>
    <t>JANE L KOTHRADE</t>
  </si>
  <si>
    <t>12163 55TH ST NW</t>
  </si>
  <si>
    <t>ANNANDALE MN 55302-3509</t>
  </si>
  <si>
    <t>209000014102</t>
  </si>
  <si>
    <t>KYLE D SCHMIDT&amp; TAMARA L BARNES</t>
  </si>
  <si>
    <t>12221 55TH ST NW</t>
  </si>
  <si>
    <t>209000014200</t>
  </si>
  <si>
    <t>MICHAEL FIEDLER</t>
  </si>
  <si>
    <t>722 HARRISON ST W</t>
  </si>
  <si>
    <t>209000014400</t>
  </si>
  <si>
    <t>209000021100</t>
  </si>
  <si>
    <t>ELLWEIN FAMILY RECREATIONAL TR % AMY ELLWEIN TRUSTEE</t>
  </si>
  <si>
    <t>PO BOX 25</t>
  </si>
  <si>
    <t>CRESTED BUTTE CO 81224-0025</t>
  </si>
  <si>
    <t>2</t>
  </si>
  <si>
    <t>209000021200</t>
  </si>
  <si>
    <t>KEVIN J EBENSTEINER</t>
  </si>
  <si>
    <t>5876 NEVENS AVE NW</t>
  </si>
  <si>
    <t>209000021300</t>
  </si>
  <si>
    <t>KELLY FAMILY TRUST</t>
  </si>
  <si>
    <t>11305 HIGHWAY 55 APT 323</t>
  </si>
  <si>
    <t>PLYMOUTH MN 55441-6059</t>
  </si>
  <si>
    <t>209000022102</t>
  </si>
  <si>
    <t>JAMES K &amp; ROXANNE P WEEGE</t>
  </si>
  <si>
    <t>13517 60TH ST NW</t>
  </si>
  <si>
    <t>209000022300</t>
  </si>
  <si>
    <t>DUSTIN F &amp; SHANON R TRIMBLE</t>
  </si>
  <si>
    <t>13766 55TH ST NW</t>
  </si>
  <si>
    <t>ANNANDALE MN 55302-3510</t>
  </si>
  <si>
    <t>209000022400</t>
  </si>
  <si>
    <t>KELLY LIVING TRUST % BRIAN A KELLY</t>
  </si>
  <si>
    <t>209000023100</t>
  </si>
  <si>
    <t>JOSHUA J ROSTEN</t>
  </si>
  <si>
    <t>5372 NORTON AVE NW</t>
  </si>
  <si>
    <t>ANNANDALE MN 55302-3542</t>
  </si>
  <si>
    <t>209000023101</t>
  </si>
  <si>
    <t>JEROME ALAMA</t>
  </si>
  <si>
    <t>4065 CO RD 3 NW</t>
  </si>
  <si>
    <t>209000023102</t>
  </si>
  <si>
    <t>209000023200</t>
  </si>
  <si>
    <t>209000023300</t>
  </si>
  <si>
    <t>MARK J MAROHN</t>
  </si>
  <si>
    <t>5088 OLIVER AVE NW</t>
  </si>
  <si>
    <t>209000023400</t>
  </si>
  <si>
    <t>ROBERT C OLSON</t>
  </si>
  <si>
    <t>13591 53RD ST NW</t>
  </si>
  <si>
    <t>209000023401</t>
  </si>
  <si>
    <t>VALERIE MAROHN</t>
  </si>
  <si>
    <t>13494 47TH ST</t>
  </si>
  <si>
    <t>209000024100</t>
  </si>
  <si>
    <t>209000024400</t>
  </si>
  <si>
    <t>JEROME A FINNEMAN</t>
  </si>
  <si>
    <t>13137 53RD ST NW</t>
  </si>
  <si>
    <t>ANNANDALE MN 55302-3508</t>
  </si>
  <si>
    <t>209000024401</t>
  </si>
  <si>
    <t>KEITH A THOMPSON REVTR</t>
  </si>
  <si>
    <t>13055 53RD ST NW</t>
  </si>
  <si>
    <t>209000024402</t>
  </si>
  <si>
    <t>JOSEPH A FINNEMAN</t>
  </si>
  <si>
    <t>13195 53RD ST NW</t>
  </si>
  <si>
    <t>209000111100</t>
  </si>
  <si>
    <t>11</t>
  </si>
  <si>
    <t>209000111200</t>
  </si>
  <si>
    <t>VALERIE K MAROHN REVOCABLE TR</t>
  </si>
  <si>
    <t>6710 PILGER AVE NW</t>
  </si>
  <si>
    <t>ANNANDALE MN 55302-3806</t>
  </si>
  <si>
    <t>209000111400</t>
  </si>
  <si>
    <t>COLIN F ALAMA 2006 REV TRUST</t>
  </si>
  <si>
    <t>PO BOX 1107</t>
  </si>
  <si>
    <t>COKATO MN 55321-1107</t>
  </si>
  <si>
    <t>209000112400</t>
  </si>
  <si>
    <t>ROBERT S MAROHN</t>
  </si>
  <si>
    <t>13494 47TH ST NW PO BOX 127</t>
  </si>
  <si>
    <t>ANNANDALE MN 55302-0127</t>
  </si>
  <si>
    <t>209000121100</t>
  </si>
  <si>
    <t>12</t>
  </si>
  <si>
    <t>209000121300</t>
  </si>
  <si>
    <t>209000121301</t>
  </si>
  <si>
    <t>FRANK LANTTO</t>
  </si>
  <si>
    <t>4625 MOORE AVE NW</t>
  </si>
  <si>
    <t>209000121302</t>
  </si>
  <si>
    <t>DAVID E &amp; BELINDA ANGELL</t>
  </si>
  <si>
    <t>4629 MORRISON AVE NW</t>
  </si>
  <si>
    <t>209000121303</t>
  </si>
  <si>
    <t>TOWNSHIP OF FRENCH LAKE</t>
  </si>
  <si>
    <t>3133 COUNTY ROAD 3 NW</t>
  </si>
  <si>
    <t>209000121400</t>
  </si>
  <si>
    <t>KENNETH B &amp; FRANK M LANTTO</t>
  </si>
  <si>
    <t>209000122100</t>
  </si>
  <si>
    <t>209000122300</t>
  </si>
  <si>
    <t>209000122301</t>
  </si>
  <si>
    <t>JAMIE ADAMS &amp; CAROLYN ADAMS</t>
  </si>
  <si>
    <t>12832 45TH ST NW</t>
  </si>
  <si>
    <t>209000123100</t>
  </si>
  <si>
    <t>JARED PURCELL &amp; MARSHA PURCELL</t>
  </si>
  <si>
    <t>10750 29TH ST NE</t>
  </si>
  <si>
    <t>SAINT MICHAEL MN 55376</t>
  </si>
  <si>
    <t>209000123200</t>
  </si>
  <si>
    <t>MARY E WEIGEL</t>
  </si>
  <si>
    <t>1617 RUSHMORE DR</t>
  </si>
  <si>
    <t>BURNSVILLE MN 55306-6388</t>
  </si>
  <si>
    <t>209000123400</t>
  </si>
  <si>
    <t>209000123401</t>
  </si>
  <si>
    <t>209000123402</t>
  </si>
  <si>
    <t>209000124200</t>
  </si>
  <si>
    <t>209017001030</t>
  </si>
  <si>
    <t>CHRISTOPHER WATKINS</t>
  </si>
  <si>
    <t>209017001040</t>
  </si>
  <si>
    <t>MICHAEL D &amp; LORI M GREENLUN</t>
  </si>
  <si>
    <t>13087 45TH ST NW</t>
  </si>
  <si>
    <t>ANNANDALE MN 55302-3506</t>
  </si>
  <si>
    <t>209017001050</t>
  </si>
  <si>
    <t>PETER VLADIMIROV &amp; YULIYA VLADIMIROV</t>
  </si>
  <si>
    <t>3236 PIN OAK RD</t>
  </si>
  <si>
    <t>MEDINA MN 55340-9009</t>
  </si>
  <si>
    <t>209017001060</t>
  </si>
  <si>
    <t>RONALD D JOHNSON &amp; PATRICIA J JOHNSON</t>
  </si>
  <si>
    <t>17000 RIVER OAKS BLVD</t>
  </si>
  <si>
    <t>FERGUS FALLS MN 56537</t>
  </si>
  <si>
    <t>209017001070</t>
  </si>
  <si>
    <t>LYNN E &amp; ANDREA L BERARD</t>
  </si>
  <si>
    <t>13015 45TH ST NW</t>
  </si>
  <si>
    <t>209W</t>
  </si>
  <si>
    <t>217000354300</t>
  </si>
  <si>
    <t>ERIC &amp; CHRISTY NATHE</t>
  </si>
  <si>
    <t>6040 NEVENS AVE NW</t>
  </si>
  <si>
    <t>35</t>
  </si>
  <si>
    <t>217000354400</t>
  </si>
  <si>
    <t>THOMAS E DURNIN</t>
  </si>
  <si>
    <t>6250 NEVENS AVE NW</t>
  </si>
  <si>
    <t>ANNANDALE MN 55302-3466</t>
  </si>
  <si>
    <t>217000363304</t>
  </si>
  <si>
    <t>217000363306</t>
  </si>
  <si>
    <t>JACOB D WERNER&amp; MCKENZIE L ERGEN</t>
  </si>
  <si>
    <t>12995 62ND ST NW</t>
  </si>
  <si>
    <t>ANNANDALE MN 55302-3401</t>
  </si>
  <si>
    <t>43RD ST NW</t>
  </si>
  <si>
    <t>45TH ST NW</t>
  </si>
  <si>
    <t>50TH ST NW</t>
  </si>
  <si>
    <t>4</t>
  </si>
  <si>
    <t>53RD ST NW</t>
  </si>
  <si>
    <t>55TH ST NW</t>
  </si>
  <si>
    <t>COUNTY ROAD 183 - NEVENS AVE NW</t>
  </si>
  <si>
    <t>COUNTY ROAD 5</t>
  </si>
  <si>
    <t>KEATS AVE NW</t>
  </si>
  <si>
    <t>LATHROP AVE NW</t>
  </si>
  <si>
    <t>LOCKE AVE NW</t>
  </si>
  <si>
    <t>MOORE AVE NW</t>
  </si>
  <si>
    <t>MORRISON AVE NW</t>
  </si>
  <si>
    <t>MOWERY AVE NW</t>
  </si>
  <si>
    <t>NORTON AVE NW</t>
  </si>
  <si>
    <t>OLIVER AVE NW</t>
  </si>
  <si>
    <t>TOTAL WATERSHED ACRES:</t>
  </si>
  <si>
    <t>WRIGHT COUNTY ROADS</t>
  </si>
  <si>
    <t>ALBION TOWNSHIP ROADS</t>
  </si>
  <si>
    <t>FRENCH LAKE TOWNSHIP ROADS</t>
  </si>
  <si>
    <t>SOUTHSIDE TOWNSHIP ROADS</t>
  </si>
  <si>
    <t>201W</t>
  </si>
  <si>
    <t>FRENCH LAKE</t>
  </si>
  <si>
    <t>WILLIMA LAKE</t>
  </si>
  <si>
    <t>WYATT &amp; ALLIE RUDENBERG</t>
  </si>
  <si>
    <t>255 DOUGLAS DR S</t>
  </si>
  <si>
    <t>696 WOODLAND HILL CT</t>
  </si>
  <si>
    <t>MEDINA MN 55340</t>
  </si>
  <si>
    <t>2235 COUNTY ROAD 6 NW</t>
  </si>
  <si>
    <t>1208 LAKEVIEW PARKWAY</t>
  </si>
  <si>
    <t>3500 BRADDOCK AVE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</si>
</sst>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2"/>
  <sheetViews>
    <sheetView tabSelected="1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customWidth="1"/>
    <col min="23" max="23" width="17.6640625" style="5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customWidth="1"/>
    <col min="32" max="32" width="17.6640625" style="5" customWidth="1"/>
    <col min="33" max="33" width="17.6640625" style="9" customWidth="1"/>
    <col min="34" max="34" width="17.6640625" style="5" customWidth="1"/>
    <col min="35" max="35" width="19.6640625" style="2" customWidth="1"/>
    <col min="36" max="36" width="19.6640625" style="5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4" width="17.6640625" style="2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3866.4</v>
      </c>
      <c r="AN1" s="5">
        <v>6444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92.217200000000005</v>
      </c>
      <c r="J3" s="2">
        <v>15</v>
      </c>
      <c r="K3" s="2">
        <f t="shared" ref="K3:K56" si="0">SUM(N3,P3,R3,T3,V3,X3,Z3,AB3,AE3,AG3,AI3)</f>
        <v>10.039999999999999</v>
      </c>
      <c r="L3" s="2">
        <f t="shared" ref="L3:L56" si="1">SUM(M3,AD3,AK3,AM3,AO3,AQ3,AR3)</f>
        <v>0</v>
      </c>
      <c r="R3" s="7">
        <v>5.8</v>
      </c>
      <c r="S3" s="5">
        <v>8530.35</v>
      </c>
      <c r="T3" s="8">
        <v>2.46</v>
      </c>
      <c r="U3" s="5">
        <v>1085.4135000000001</v>
      </c>
      <c r="AB3" s="10">
        <v>1.78</v>
      </c>
      <c r="AC3" s="5">
        <v>282.73964999999998</v>
      </c>
      <c r="AL3" s="5" t="str">
        <f t="shared" ref="AL3:AL34" si="2">IF(AK3&gt;0,AK3*$AL$1,"")</f>
        <v/>
      </c>
      <c r="AN3" s="5" t="str">
        <f t="shared" ref="AN3:AN34" si="3">IF(AM3&gt;0,AM3*$AN$1,"")</f>
        <v/>
      </c>
      <c r="AP3" s="5" t="str">
        <f t="shared" ref="AP3:AP34" si="4">IF(AO3&gt;0,AO3*$AP$1,"")</f>
        <v/>
      </c>
      <c r="AS3" s="5">
        <f t="shared" ref="AS3:AS56" si="5">SUM(O3,Q3,S3,U3,W3,Y3,AA3,AC3,AF3,AH3,AJ3)</f>
        <v>9898.5031500000005</v>
      </c>
      <c r="AT3" s="11">
        <f t="shared" ref="AT3:AT66" si="6">(AS3/$AS$279)*100</f>
        <v>0.61231841417501376</v>
      </c>
      <c r="AU3" s="5">
        <f t="shared" ref="AU3:AU34" si="7">(AT3/100)*$AU$1</f>
        <v>612.3184141750138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92.217200000000005</v>
      </c>
      <c r="J4" s="2">
        <v>39.75</v>
      </c>
      <c r="K4" s="2">
        <f t="shared" si="0"/>
        <v>10.290000000000001</v>
      </c>
      <c r="L4" s="2">
        <f t="shared" si="1"/>
        <v>0</v>
      </c>
      <c r="R4" s="7">
        <v>2.66</v>
      </c>
      <c r="S4" s="5">
        <v>3912.1950000000002</v>
      </c>
      <c r="T4" s="8">
        <v>6.89</v>
      </c>
      <c r="U4" s="5">
        <v>3040.04025</v>
      </c>
      <c r="AB4" s="10">
        <v>0.74</v>
      </c>
      <c r="AC4" s="5">
        <v>117.54345000000001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7069.7786999999998</v>
      </c>
      <c r="AT4" s="11">
        <f t="shared" si="6"/>
        <v>0.43733437435460026</v>
      </c>
      <c r="AU4" s="5">
        <f t="shared" si="7"/>
        <v>437.33437435460024</v>
      </c>
    </row>
    <row r="5" spans="1:47" x14ac:dyDescent="0.3">
      <c r="A5" s="1" t="s">
        <v>58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54</v>
      </c>
      <c r="G5" s="1" t="s">
        <v>55</v>
      </c>
      <c r="H5" s="1" t="s">
        <v>56</v>
      </c>
      <c r="I5" s="2">
        <v>18.720700000000001</v>
      </c>
      <c r="J5" s="2">
        <v>18.21</v>
      </c>
      <c r="K5" s="2">
        <f t="shared" si="0"/>
        <v>0.99</v>
      </c>
      <c r="L5" s="2">
        <f t="shared" si="1"/>
        <v>0</v>
      </c>
      <c r="T5" s="8">
        <v>0.95</v>
      </c>
      <c r="U5" s="5">
        <v>279.44249999999988</v>
      </c>
      <c r="AB5" s="10">
        <v>0.04</v>
      </c>
      <c r="AC5" s="5">
        <v>4.2358000000000002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283.67829999999987</v>
      </c>
      <c r="AT5" s="11">
        <f t="shared" si="6"/>
        <v>1.7548253928864357E-2</v>
      </c>
      <c r="AU5" s="5">
        <f t="shared" si="7"/>
        <v>17.548253928864359</v>
      </c>
    </row>
    <row r="6" spans="1:47" x14ac:dyDescent="0.3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54</v>
      </c>
      <c r="G6" s="1" t="s">
        <v>55</v>
      </c>
      <c r="H6" s="1" t="s">
        <v>56</v>
      </c>
      <c r="I6" s="2">
        <v>68.670400000000001</v>
      </c>
      <c r="J6" s="2">
        <v>19.66</v>
      </c>
      <c r="K6" s="2">
        <f t="shared" si="0"/>
        <v>19.66</v>
      </c>
      <c r="L6" s="2">
        <f t="shared" si="1"/>
        <v>0</v>
      </c>
      <c r="R6" s="7">
        <v>12.48</v>
      </c>
      <c r="S6" s="5">
        <v>12236.64</v>
      </c>
      <c r="T6" s="8">
        <v>7.18</v>
      </c>
      <c r="U6" s="5">
        <v>2111.9969999999998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14348.636999999999</v>
      </c>
      <c r="AT6" s="11">
        <f t="shared" si="6"/>
        <v>0.88760234959494122</v>
      </c>
      <c r="AU6" s="5">
        <f t="shared" si="7"/>
        <v>887.60234959494119</v>
      </c>
    </row>
    <row r="7" spans="1:4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62</v>
      </c>
      <c r="F7" s="1" t="s">
        <v>54</v>
      </c>
      <c r="G7" s="1" t="s">
        <v>55</v>
      </c>
      <c r="H7" s="1" t="s">
        <v>56</v>
      </c>
      <c r="I7" s="2">
        <v>68.670400000000001</v>
      </c>
      <c r="J7" s="2">
        <v>18.27</v>
      </c>
      <c r="K7" s="2">
        <f t="shared" si="0"/>
        <v>9.8699999999999992</v>
      </c>
      <c r="L7" s="2">
        <f t="shared" si="1"/>
        <v>0</v>
      </c>
      <c r="T7" s="8">
        <v>9.7799999999999994</v>
      </c>
      <c r="U7" s="5">
        <v>2876.7869999999998</v>
      </c>
      <c r="AB7" s="10">
        <v>0.09</v>
      </c>
      <c r="AC7" s="5">
        <v>9.5305499999999999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2886.3175499999998</v>
      </c>
      <c r="AT7" s="11">
        <f t="shared" si="6"/>
        <v>0.1785467315855237</v>
      </c>
      <c r="AU7" s="5">
        <f t="shared" si="7"/>
        <v>178.5467315855237</v>
      </c>
    </row>
    <row r="8" spans="1:47" x14ac:dyDescent="0.3">
      <c r="A8" s="1" t="s">
        <v>63</v>
      </c>
      <c r="B8" s="1" t="s">
        <v>64</v>
      </c>
      <c r="C8" s="1" t="s">
        <v>65</v>
      </c>
      <c r="D8" s="1" t="s">
        <v>66</v>
      </c>
      <c r="E8" s="1" t="s">
        <v>68</v>
      </c>
      <c r="F8" s="1" t="s">
        <v>54</v>
      </c>
      <c r="G8" s="1" t="s">
        <v>55</v>
      </c>
      <c r="H8" s="1" t="s">
        <v>56</v>
      </c>
      <c r="I8" s="2">
        <v>68.670400000000001</v>
      </c>
      <c r="J8" s="2">
        <v>29.18</v>
      </c>
      <c r="K8" s="2">
        <f t="shared" si="0"/>
        <v>21.26</v>
      </c>
      <c r="L8" s="2">
        <f t="shared" si="1"/>
        <v>0</v>
      </c>
      <c r="T8" s="8">
        <v>21.26</v>
      </c>
      <c r="U8" s="5">
        <v>6253.6289999999999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6253.6289999999999</v>
      </c>
      <c r="AT8" s="11">
        <f t="shared" si="6"/>
        <v>0.38684760049996819</v>
      </c>
      <c r="AU8" s="5">
        <f t="shared" si="7"/>
        <v>386.84760049996822</v>
      </c>
    </row>
    <row r="9" spans="1:47" x14ac:dyDescent="0.3">
      <c r="A9" s="1" t="s">
        <v>69</v>
      </c>
      <c r="B9" s="1" t="s">
        <v>64</v>
      </c>
      <c r="C9" s="1" t="s">
        <v>65</v>
      </c>
      <c r="D9" s="1" t="s">
        <v>66</v>
      </c>
      <c r="E9" s="1" t="s">
        <v>68</v>
      </c>
      <c r="F9" s="1" t="s">
        <v>54</v>
      </c>
      <c r="G9" s="1" t="s">
        <v>55</v>
      </c>
      <c r="H9" s="1" t="s">
        <v>56</v>
      </c>
      <c r="I9" s="2">
        <v>2.5005999999999999</v>
      </c>
      <c r="J9" s="2">
        <v>2.29</v>
      </c>
      <c r="K9" s="2">
        <f t="shared" si="0"/>
        <v>7.0000000000000007E-2</v>
      </c>
      <c r="L9" s="2">
        <f t="shared" si="1"/>
        <v>0</v>
      </c>
      <c r="T9" s="8">
        <v>7.0000000000000007E-2</v>
      </c>
      <c r="U9" s="5">
        <v>20.590499999999999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20.590499999999999</v>
      </c>
      <c r="AT9" s="11">
        <f t="shared" si="6"/>
        <v>1.2737221088898294E-3</v>
      </c>
      <c r="AU9" s="5">
        <f t="shared" si="7"/>
        <v>1.2737221088898294</v>
      </c>
    </row>
    <row r="10" spans="1:47" x14ac:dyDescent="0.3">
      <c r="A10" s="1" t="s">
        <v>70</v>
      </c>
      <c r="B10" s="1" t="s">
        <v>64</v>
      </c>
      <c r="C10" s="1" t="s">
        <v>65</v>
      </c>
      <c r="D10" s="1" t="s">
        <v>66</v>
      </c>
      <c r="E10" s="1" t="s">
        <v>68</v>
      </c>
      <c r="F10" s="1" t="s">
        <v>54</v>
      </c>
      <c r="G10" s="1" t="s">
        <v>55</v>
      </c>
      <c r="H10" s="1" t="s">
        <v>56</v>
      </c>
      <c r="I10" s="2">
        <v>2.5005000000000002</v>
      </c>
      <c r="J10" s="2">
        <v>2.02</v>
      </c>
      <c r="K10" s="2">
        <f t="shared" si="0"/>
        <v>0.99</v>
      </c>
      <c r="L10" s="2">
        <f t="shared" si="1"/>
        <v>0</v>
      </c>
      <c r="T10" s="8">
        <v>0.99</v>
      </c>
      <c r="U10" s="5">
        <v>291.20850000000002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291.20850000000002</v>
      </c>
      <c r="AT10" s="11">
        <f t="shared" si="6"/>
        <v>1.8014069825727591E-2</v>
      </c>
      <c r="AU10" s="5">
        <f t="shared" si="7"/>
        <v>18.014069825727592</v>
      </c>
    </row>
    <row r="11" spans="1:47" x14ac:dyDescent="0.3">
      <c r="A11" s="1" t="s">
        <v>71</v>
      </c>
      <c r="B11" s="1" t="s">
        <v>64</v>
      </c>
      <c r="C11" s="1" t="s">
        <v>65</v>
      </c>
      <c r="D11" s="1" t="s">
        <v>66</v>
      </c>
      <c r="E11" s="1" t="s">
        <v>68</v>
      </c>
      <c r="F11" s="1" t="s">
        <v>54</v>
      </c>
      <c r="G11" s="1" t="s">
        <v>55</v>
      </c>
      <c r="H11" s="1" t="s">
        <v>56</v>
      </c>
      <c r="I11" s="2">
        <v>2.5005999999999999</v>
      </c>
      <c r="J11" s="2">
        <v>2.29</v>
      </c>
      <c r="K11" s="2">
        <f t="shared" si="0"/>
        <v>0.88</v>
      </c>
      <c r="L11" s="2">
        <f t="shared" si="1"/>
        <v>0</v>
      </c>
      <c r="T11" s="8">
        <v>0.88</v>
      </c>
      <c r="U11" s="5">
        <v>258.85199999999998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258.85199999999998</v>
      </c>
      <c r="AT11" s="11">
        <f t="shared" si="6"/>
        <v>1.6012506511757858E-2</v>
      </c>
      <c r="AU11" s="5">
        <f t="shared" si="7"/>
        <v>16.012506511757856</v>
      </c>
    </row>
    <row r="12" spans="1:47" x14ac:dyDescent="0.3">
      <c r="A12" s="1" t="s">
        <v>72</v>
      </c>
      <c r="B12" s="1" t="s">
        <v>73</v>
      </c>
      <c r="C12" s="1" t="s">
        <v>74</v>
      </c>
      <c r="D12" s="1" t="s">
        <v>75</v>
      </c>
      <c r="E12" s="1" t="s">
        <v>76</v>
      </c>
      <c r="F12" s="1" t="s">
        <v>54</v>
      </c>
      <c r="G12" s="1" t="s">
        <v>55</v>
      </c>
      <c r="H12" s="1" t="s">
        <v>56</v>
      </c>
      <c r="I12" s="2">
        <v>4.0373999999999999</v>
      </c>
      <c r="J12" s="2">
        <v>2.23</v>
      </c>
      <c r="K12" s="2">
        <f t="shared" si="0"/>
        <v>2.23</v>
      </c>
      <c r="L12" s="2">
        <f t="shared" si="1"/>
        <v>0</v>
      </c>
      <c r="Z12" s="9">
        <v>1.55</v>
      </c>
      <c r="AA12" s="5">
        <v>182.37299999999999</v>
      </c>
      <c r="AB12" s="10">
        <v>0.68</v>
      </c>
      <c r="AC12" s="5">
        <v>72.008600000000001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254.38159999999999</v>
      </c>
      <c r="AT12" s="11">
        <f t="shared" si="6"/>
        <v>1.5735968918422043E-2</v>
      </c>
      <c r="AU12" s="5">
        <f t="shared" si="7"/>
        <v>15.735968918422042</v>
      </c>
    </row>
    <row r="13" spans="1:47" x14ac:dyDescent="0.3">
      <c r="A13" s="1" t="s">
        <v>72</v>
      </c>
      <c r="B13" s="1" t="s">
        <v>73</v>
      </c>
      <c r="C13" s="1" t="s">
        <v>74</v>
      </c>
      <c r="D13" s="1" t="s">
        <v>75</v>
      </c>
      <c r="E13" s="1" t="s">
        <v>77</v>
      </c>
      <c r="F13" s="1" t="s">
        <v>54</v>
      </c>
      <c r="G13" s="1" t="s">
        <v>55</v>
      </c>
      <c r="H13" s="1" t="s">
        <v>56</v>
      </c>
      <c r="I13" s="2">
        <v>4.0373999999999999</v>
      </c>
      <c r="J13" s="2">
        <v>1.65</v>
      </c>
      <c r="K13" s="2">
        <f t="shared" si="0"/>
        <v>1.65</v>
      </c>
      <c r="L13" s="2">
        <f t="shared" si="1"/>
        <v>0</v>
      </c>
      <c r="Z13" s="9">
        <v>1.26</v>
      </c>
      <c r="AA13" s="5">
        <v>148.2516</v>
      </c>
      <c r="AB13" s="10">
        <v>0.39</v>
      </c>
      <c r="AC13" s="5">
        <v>41.299050000000001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189.55064999999999</v>
      </c>
      <c r="AT13" s="11">
        <f t="shared" si="6"/>
        <v>1.1725545939119397E-2</v>
      </c>
      <c r="AU13" s="5">
        <f t="shared" si="7"/>
        <v>11.725545939119398</v>
      </c>
    </row>
    <row r="14" spans="1:47" x14ac:dyDescent="0.3">
      <c r="A14" s="1" t="s">
        <v>78</v>
      </c>
      <c r="B14" s="1" t="s">
        <v>79</v>
      </c>
      <c r="C14" s="1" t="s">
        <v>80</v>
      </c>
      <c r="D14" s="1" t="s">
        <v>81</v>
      </c>
      <c r="E14" s="1" t="s">
        <v>76</v>
      </c>
      <c r="F14" s="1" t="s">
        <v>54</v>
      </c>
      <c r="G14" s="1" t="s">
        <v>55</v>
      </c>
      <c r="H14" s="1" t="s">
        <v>56</v>
      </c>
      <c r="I14" s="2">
        <v>43.265300000000003</v>
      </c>
      <c r="J14" s="2">
        <v>36.24</v>
      </c>
      <c r="K14" s="2">
        <f t="shared" si="0"/>
        <v>36.24</v>
      </c>
      <c r="L14" s="2">
        <f t="shared" si="1"/>
        <v>0</v>
      </c>
      <c r="R14" s="7">
        <v>22.21</v>
      </c>
      <c r="S14" s="5">
        <v>21776.904999999999</v>
      </c>
      <c r="T14" s="8">
        <v>13.89</v>
      </c>
      <c r="U14" s="5">
        <v>4085.7435</v>
      </c>
      <c r="Z14" s="9">
        <v>0.1</v>
      </c>
      <c r="AA14" s="5">
        <v>11.766</v>
      </c>
      <c r="AB14" s="10">
        <v>0.04</v>
      </c>
      <c r="AC14" s="5">
        <v>4.2358000000000002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25878.650299999998</v>
      </c>
      <c r="AT14" s="11">
        <f t="shared" si="6"/>
        <v>1.6008454887126791</v>
      </c>
      <c r="AU14" s="5">
        <f t="shared" si="7"/>
        <v>1600.8454887126791</v>
      </c>
    </row>
    <row r="15" spans="1:47" x14ac:dyDescent="0.3">
      <c r="A15" s="1" t="s">
        <v>78</v>
      </c>
      <c r="B15" s="1" t="s">
        <v>79</v>
      </c>
      <c r="C15" s="1" t="s">
        <v>80</v>
      </c>
      <c r="D15" s="1" t="s">
        <v>81</v>
      </c>
      <c r="E15" s="1" t="s">
        <v>77</v>
      </c>
      <c r="F15" s="1" t="s">
        <v>54</v>
      </c>
      <c r="G15" s="1" t="s">
        <v>55</v>
      </c>
      <c r="H15" s="1" t="s">
        <v>56</v>
      </c>
      <c r="I15" s="2">
        <v>43.265300000000003</v>
      </c>
      <c r="J15" s="2">
        <v>6.22</v>
      </c>
      <c r="K15" s="2">
        <f t="shared" si="0"/>
        <v>6.22</v>
      </c>
      <c r="L15" s="2">
        <f t="shared" si="1"/>
        <v>0</v>
      </c>
      <c r="P15" s="6">
        <v>2.4300000000000002</v>
      </c>
      <c r="Q15" s="5">
        <v>3553.875</v>
      </c>
      <c r="R15" s="7">
        <v>3.07</v>
      </c>
      <c r="S15" s="5">
        <v>3010.1350000000002</v>
      </c>
      <c r="Z15" s="9">
        <v>0.05</v>
      </c>
      <c r="AA15" s="5">
        <v>5.883</v>
      </c>
      <c r="AB15" s="10">
        <v>0.67</v>
      </c>
      <c r="AC15" s="5">
        <v>70.949650000000005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6640.8426499999996</v>
      </c>
      <c r="AT15" s="11">
        <f t="shared" si="6"/>
        <v>0.41080051989818239</v>
      </c>
      <c r="AU15" s="5">
        <f t="shared" si="7"/>
        <v>410.80051989818236</v>
      </c>
    </row>
    <row r="16" spans="1:47" x14ac:dyDescent="0.3">
      <c r="A16" s="1" t="s">
        <v>82</v>
      </c>
      <c r="B16" s="1" t="s">
        <v>64</v>
      </c>
      <c r="C16" s="1" t="s">
        <v>65</v>
      </c>
      <c r="D16" s="1" t="s">
        <v>66</v>
      </c>
      <c r="E16" s="1" t="s">
        <v>83</v>
      </c>
      <c r="F16" s="1" t="s">
        <v>54</v>
      </c>
      <c r="G16" s="1" t="s">
        <v>55</v>
      </c>
      <c r="H16" s="1" t="s">
        <v>56</v>
      </c>
      <c r="I16" s="2">
        <v>32.6021</v>
      </c>
      <c r="J16" s="2">
        <v>12.96</v>
      </c>
      <c r="K16" s="2">
        <f t="shared" si="0"/>
        <v>11.860000000000001</v>
      </c>
      <c r="L16" s="2">
        <f t="shared" si="1"/>
        <v>1.0900000000000001</v>
      </c>
      <c r="M16" s="3">
        <v>1.0900000000000001</v>
      </c>
      <c r="P16" s="6">
        <v>1.47</v>
      </c>
      <c r="Q16" s="5">
        <v>3107.8125</v>
      </c>
      <c r="R16" s="7">
        <v>9.15</v>
      </c>
      <c r="S16" s="5">
        <v>11829.7325</v>
      </c>
      <c r="AB16" s="10">
        <v>1.24</v>
      </c>
      <c r="AC16" s="5">
        <v>185.84572499999999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15123.390724999999</v>
      </c>
      <c r="AT16" s="11">
        <f t="shared" si="6"/>
        <v>0.93552838094324509</v>
      </c>
      <c r="AU16" s="5">
        <f t="shared" si="7"/>
        <v>935.52838094324511</v>
      </c>
    </row>
    <row r="17" spans="1:47" x14ac:dyDescent="0.3">
      <c r="A17" s="1" t="s">
        <v>82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54</v>
      </c>
      <c r="G17" s="1" t="s">
        <v>55</v>
      </c>
      <c r="H17" s="1" t="s">
        <v>56</v>
      </c>
      <c r="I17" s="2">
        <v>32.6021</v>
      </c>
      <c r="J17" s="2">
        <v>19.62</v>
      </c>
      <c r="K17" s="2">
        <f t="shared" si="0"/>
        <v>12.35</v>
      </c>
      <c r="L17" s="2">
        <f t="shared" si="1"/>
        <v>1.41</v>
      </c>
      <c r="M17" s="3">
        <v>1.41</v>
      </c>
      <c r="R17" s="7">
        <v>7.1099999999999994</v>
      </c>
      <c r="S17" s="5">
        <v>8579.375</v>
      </c>
      <c r="T17" s="8">
        <v>4.96</v>
      </c>
      <c r="U17" s="5">
        <v>1679.5965000000001</v>
      </c>
      <c r="AB17" s="10">
        <v>0.28000000000000003</v>
      </c>
      <c r="AC17" s="5">
        <v>44.475900000000003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10303.447399999999</v>
      </c>
      <c r="AT17" s="11">
        <f t="shared" si="6"/>
        <v>0.63736814313219348</v>
      </c>
      <c r="AU17" s="5">
        <f t="shared" si="7"/>
        <v>637.3681431321935</v>
      </c>
    </row>
    <row r="18" spans="1:47" x14ac:dyDescent="0.3">
      <c r="A18" s="1" t="s">
        <v>84</v>
      </c>
      <c r="B18" s="1" t="s">
        <v>64</v>
      </c>
      <c r="C18" s="1" t="s">
        <v>65</v>
      </c>
      <c r="D18" s="1" t="s">
        <v>66</v>
      </c>
      <c r="E18" s="1" t="s">
        <v>83</v>
      </c>
      <c r="F18" s="1" t="s">
        <v>54</v>
      </c>
      <c r="G18" s="1" t="s">
        <v>55</v>
      </c>
      <c r="H18" s="1" t="s">
        <v>56</v>
      </c>
      <c r="I18" s="2">
        <v>8.9943000000000008</v>
      </c>
      <c r="J18" s="2">
        <v>8.99</v>
      </c>
      <c r="K18" s="2">
        <f t="shared" si="0"/>
        <v>8.99</v>
      </c>
      <c r="L18" s="2">
        <f t="shared" si="1"/>
        <v>0</v>
      </c>
      <c r="P18" s="6">
        <v>0.67</v>
      </c>
      <c r="Q18" s="5">
        <v>979.87500000000011</v>
      </c>
      <c r="R18" s="7">
        <v>7.37</v>
      </c>
      <c r="S18" s="5">
        <v>7226.2849999999999</v>
      </c>
      <c r="AB18" s="10">
        <v>0.95</v>
      </c>
      <c r="AC18" s="5">
        <v>100.60025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8306.7602499999994</v>
      </c>
      <c r="AT18" s="11">
        <f t="shared" si="6"/>
        <v>0.51385367930221248</v>
      </c>
      <c r="AU18" s="5">
        <f t="shared" si="7"/>
        <v>513.85367930221241</v>
      </c>
    </row>
    <row r="19" spans="1:47" x14ac:dyDescent="0.3">
      <c r="A19" s="1" t="s">
        <v>85</v>
      </c>
      <c r="B19" s="1" t="s">
        <v>86</v>
      </c>
      <c r="C19" s="1" t="s">
        <v>87</v>
      </c>
      <c r="D19" s="1" t="s">
        <v>88</v>
      </c>
      <c r="E19" s="1" t="s">
        <v>83</v>
      </c>
      <c r="F19" s="1" t="s">
        <v>54</v>
      </c>
      <c r="G19" s="1" t="s">
        <v>55</v>
      </c>
      <c r="H19" s="1" t="s">
        <v>56</v>
      </c>
      <c r="I19" s="2">
        <v>7.4408000000000003</v>
      </c>
      <c r="J19" s="2">
        <v>7.44</v>
      </c>
      <c r="K19" s="2">
        <f t="shared" si="0"/>
        <v>3.67</v>
      </c>
      <c r="L19" s="2">
        <f t="shared" si="1"/>
        <v>3.76</v>
      </c>
      <c r="M19" s="3">
        <v>3.76</v>
      </c>
      <c r="P19" s="6">
        <v>0.37</v>
      </c>
      <c r="Q19" s="5">
        <v>548.4375</v>
      </c>
      <c r="AB19" s="10">
        <v>3.3</v>
      </c>
      <c r="AC19" s="5">
        <v>378.57462500000003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927.01212499999997</v>
      </c>
      <c r="AT19" s="11">
        <f t="shared" si="6"/>
        <v>5.7344689969716242E-2</v>
      </c>
      <c r="AU19" s="5">
        <f t="shared" si="7"/>
        <v>57.344689969716242</v>
      </c>
    </row>
    <row r="20" spans="1:47" x14ac:dyDescent="0.3">
      <c r="A20" s="1" t="s">
        <v>89</v>
      </c>
      <c r="B20" s="1" t="s">
        <v>86</v>
      </c>
      <c r="C20" s="1" t="s">
        <v>87</v>
      </c>
      <c r="D20" s="1" t="s">
        <v>88</v>
      </c>
      <c r="E20" s="1" t="s">
        <v>77</v>
      </c>
      <c r="F20" s="1" t="s">
        <v>54</v>
      </c>
      <c r="G20" s="1" t="s">
        <v>55</v>
      </c>
      <c r="H20" s="1" t="s">
        <v>56</v>
      </c>
      <c r="I20" s="2">
        <v>17.671500000000002</v>
      </c>
      <c r="J20" s="2">
        <v>17.66</v>
      </c>
      <c r="K20" s="2">
        <f t="shared" si="0"/>
        <v>8.58</v>
      </c>
      <c r="L20" s="2">
        <f t="shared" si="1"/>
        <v>9.08</v>
      </c>
      <c r="M20" s="3">
        <v>9.08</v>
      </c>
      <c r="P20" s="6">
        <v>0.28999999999999998</v>
      </c>
      <c r="Q20" s="5">
        <v>424.12499999999989</v>
      </c>
      <c r="R20" s="7">
        <v>0.17</v>
      </c>
      <c r="S20" s="5">
        <v>166.685</v>
      </c>
      <c r="Z20" s="9">
        <v>0.02</v>
      </c>
      <c r="AA20" s="5">
        <v>2.3532000000000002</v>
      </c>
      <c r="AB20" s="10">
        <v>8.1</v>
      </c>
      <c r="AC20" s="5">
        <v>857.74950000000001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1450.9126999999999</v>
      </c>
      <c r="AT20" s="11">
        <f t="shared" si="6"/>
        <v>8.9753021250529932E-2</v>
      </c>
      <c r="AU20" s="5">
        <f t="shared" si="7"/>
        <v>89.753021250529926</v>
      </c>
    </row>
    <row r="21" spans="1:47" x14ac:dyDescent="0.3">
      <c r="A21" s="1" t="s">
        <v>90</v>
      </c>
      <c r="B21" s="1" t="s">
        <v>91</v>
      </c>
      <c r="C21" s="1" t="s">
        <v>92</v>
      </c>
      <c r="D21" s="1" t="s">
        <v>93</v>
      </c>
      <c r="E21" s="1" t="s">
        <v>94</v>
      </c>
      <c r="F21" s="1" t="s">
        <v>54</v>
      </c>
      <c r="G21" s="1" t="s">
        <v>55</v>
      </c>
      <c r="H21" s="1" t="s">
        <v>56</v>
      </c>
      <c r="I21" s="2">
        <v>31.277200000000001</v>
      </c>
      <c r="J21" s="2">
        <v>29.92</v>
      </c>
      <c r="K21" s="2">
        <f t="shared" si="0"/>
        <v>25.689999999999998</v>
      </c>
      <c r="L21" s="2">
        <f t="shared" si="1"/>
        <v>1.92</v>
      </c>
      <c r="M21" s="3">
        <v>1.92</v>
      </c>
      <c r="P21" s="6">
        <v>0.65</v>
      </c>
      <c r="Q21" s="5">
        <v>1425.9375</v>
      </c>
      <c r="R21" s="7">
        <v>21.9</v>
      </c>
      <c r="S21" s="5">
        <v>28498.232499999998</v>
      </c>
      <c r="T21" s="8">
        <v>1.17</v>
      </c>
      <c r="U21" s="5">
        <v>430.19437499999998</v>
      </c>
      <c r="Z21" s="9">
        <v>0.45</v>
      </c>
      <c r="AA21" s="5">
        <v>67.360349999999997</v>
      </c>
      <c r="AB21" s="10">
        <v>1.52</v>
      </c>
      <c r="AC21" s="5">
        <v>226.88003749999999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30648.604762499996</v>
      </c>
      <c r="AT21" s="11">
        <f t="shared" si="6"/>
        <v>1.895913430592864</v>
      </c>
      <c r="AU21" s="5">
        <f t="shared" si="7"/>
        <v>1895.913430592864</v>
      </c>
    </row>
    <row r="22" spans="1:47" x14ac:dyDescent="0.3">
      <c r="A22" s="1" t="s">
        <v>95</v>
      </c>
      <c r="B22" s="1" t="s">
        <v>86</v>
      </c>
      <c r="C22" s="1" t="s">
        <v>87</v>
      </c>
      <c r="D22" s="1" t="s">
        <v>88</v>
      </c>
      <c r="E22" s="1" t="s">
        <v>96</v>
      </c>
      <c r="F22" s="1" t="s">
        <v>54</v>
      </c>
      <c r="G22" s="1" t="s">
        <v>55</v>
      </c>
      <c r="H22" s="1" t="s">
        <v>56</v>
      </c>
      <c r="I22" s="2">
        <v>8.5756999999999994</v>
      </c>
      <c r="J22" s="2">
        <v>3.65</v>
      </c>
      <c r="K22" s="2">
        <f t="shared" si="0"/>
        <v>1.68</v>
      </c>
      <c r="L22" s="2">
        <f t="shared" si="1"/>
        <v>1.97</v>
      </c>
      <c r="M22" s="3">
        <v>1.97</v>
      </c>
      <c r="P22" s="6">
        <v>0.41</v>
      </c>
      <c r="Q22" s="5">
        <v>599.625</v>
      </c>
      <c r="AB22" s="10">
        <v>1.27</v>
      </c>
      <c r="AC22" s="5">
        <v>134.48665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734.11165000000005</v>
      </c>
      <c r="AT22" s="11">
        <f t="shared" si="6"/>
        <v>4.5411924868196132E-2</v>
      </c>
      <c r="AU22" s="5">
        <f t="shared" si="7"/>
        <v>45.411924868196131</v>
      </c>
    </row>
    <row r="23" spans="1:47" x14ac:dyDescent="0.3">
      <c r="A23" s="1" t="s">
        <v>95</v>
      </c>
      <c r="B23" s="1" t="s">
        <v>86</v>
      </c>
      <c r="C23" s="1" t="s">
        <v>87</v>
      </c>
      <c r="D23" s="1" t="s">
        <v>88</v>
      </c>
      <c r="E23" s="1" t="s">
        <v>97</v>
      </c>
      <c r="F23" s="1" t="s">
        <v>54</v>
      </c>
      <c r="G23" s="1" t="s">
        <v>55</v>
      </c>
      <c r="H23" s="1" t="s">
        <v>56</v>
      </c>
      <c r="I23" s="2">
        <v>8.5756999999999994</v>
      </c>
      <c r="J23" s="2">
        <v>0.03</v>
      </c>
      <c r="K23" s="2">
        <f t="shared" si="0"/>
        <v>0.03</v>
      </c>
      <c r="L23" s="2">
        <f t="shared" si="1"/>
        <v>0</v>
      </c>
      <c r="P23" s="6">
        <v>0.02</v>
      </c>
      <c r="Q23" s="5">
        <v>29.25</v>
      </c>
      <c r="AB23" s="10">
        <v>0.01</v>
      </c>
      <c r="AC23" s="5">
        <v>1.0589500000000001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30.308949999999999</v>
      </c>
      <c r="AT23" s="11">
        <f t="shared" si="6"/>
        <v>1.8749024896061971E-3</v>
      </c>
      <c r="AU23" s="5">
        <f t="shared" si="7"/>
        <v>1.874902489606197</v>
      </c>
    </row>
    <row r="24" spans="1:47" x14ac:dyDescent="0.3">
      <c r="A24" s="1" t="s">
        <v>95</v>
      </c>
      <c r="B24" s="1" t="s">
        <v>86</v>
      </c>
      <c r="C24" s="1" t="s">
        <v>87</v>
      </c>
      <c r="D24" s="1" t="s">
        <v>88</v>
      </c>
      <c r="E24" s="1" t="s">
        <v>77</v>
      </c>
      <c r="F24" s="1" t="s">
        <v>54</v>
      </c>
      <c r="G24" s="1" t="s">
        <v>55</v>
      </c>
      <c r="H24" s="1" t="s">
        <v>56</v>
      </c>
      <c r="I24" s="2">
        <v>8.5756999999999994</v>
      </c>
      <c r="J24" s="2">
        <v>4.88</v>
      </c>
      <c r="K24" s="2">
        <f t="shared" si="0"/>
        <v>1.84</v>
      </c>
      <c r="L24" s="2">
        <f t="shared" si="1"/>
        <v>3.04</v>
      </c>
      <c r="M24" s="3">
        <v>3.04</v>
      </c>
      <c r="AB24" s="10">
        <v>1.84</v>
      </c>
      <c r="AC24" s="5">
        <v>194.8468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194.8468</v>
      </c>
      <c r="AT24" s="11">
        <f t="shared" si="6"/>
        <v>1.2053164177967259E-2</v>
      </c>
      <c r="AU24" s="5">
        <f t="shared" si="7"/>
        <v>12.053164177967259</v>
      </c>
    </row>
    <row r="25" spans="1:47" x14ac:dyDescent="0.3">
      <c r="A25" s="1" t="s">
        <v>101</v>
      </c>
      <c r="B25" s="1" t="s">
        <v>425</v>
      </c>
      <c r="C25" s="1" t="s">
        <v>426</v>
      </c>
      <c r="D25" s="1" t="s">
        <v>75</v>
      </c>
      <c r="E25" s="1" t="s">
        <v>102</v>
      </c>
      <c r="F25" s="1" t="s">
        <v>54</v>
      </c>
      <c r="G25" s="1" t="s">
        <v>55</v>
      </c>
      <c r="H25" s="1" t="s">
        <v>56</v>
      </c>
      <c r="I25" s="2">
        <v>12.242100000000001</v>
      </c>
      <c r="J25" s="2">
        <v>12.24</v>
      </c>
      <c r="K25" s="2">
        <f t="shared" si="0"/>
        <v>8.34</v>
      </c>
      <c r="L25" s="2">
        <f t="shared" si="1"/>
        <v>3.9</v>
      </c>
      <c r="M25" s="3">
        <v>3.9</v>
      </c>
      <c r="P25" s="6">
        <v>0.01</v>
      </c>
      <c r="Q25" s="5">
        <v>18.28125</v>
      </c>
      <c r="AB25" s="10">
        <v>8.33</v>
      </c>
      <c r="AC25" s="5">
        <v>1195.2898124999999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1213.5710624999999</v>
      </c>
      <c r="AT25" s="11">
        <f t="shared" si="6"/>
        <v>7.507113926398927E-2</v>
      </c>
      <c r="AU25" s="5">
        <f t="shared" si="7"/>
        <v>75.071139263989267</v>
      </c>
    </row>
    <row r="26" spans="1:47" x14ac:dyDescent="0.3">
      <c r="A26" s="1" t="s">
        <v>103</v>
      </c>
      <c r="B26" s="1" t="s">
        <v>86</v>
      </c>
      <c r="C26" s="1" t="s">
        <v>87</v>
      </c>
      <c r="D26" s="1" t="s">
        <v>88</v>
      </c>
      <c r="E26" s="1" t="s">
        <v>102</v>
      </c>
      <c r="F26" s="1" t="s">
        <v>54</v>
      </c>
      <c r="G26" s="1" t="s">
        <v>55</v>
      </c>
      <c r="H26" s="1" t="s">
        <v>56</v>
      </c>
      <c r="I26" s="2">
        <v>48.633499999999998</v>
      </c>
      <c r="J26" s="2">
        <v>27.72</v>
      </c>
      <c r="K26" s="2">
        <f t="shared" si="0"/>
        <v>3.62</v>
      </c>
      <c r="L26" s="2">
        <f t="shared" si="1"/>
        <v>24.1</v>
      </c>
      <c r="M26" s="3">
        <v>24.1</v>
      </c>
      <c r="P26" s="6">
        <v>0.04</v>
      </c>
      <c r="Q26" s="5">
        <v>80.4375</v>
      </c>
      <c r="AB26" s="10">
        <v>3.58</v>
      </c>
      <c r="AC26" s="5">
        <v>509.61968749999988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590.05718749999983</v>
      </c>
      <c r="AT26" s="11">
        <f t="shared" si="6"/>
        <v>3.6500759341837316E-2</v>
      </c>
      <c r="AU26" s="5">
        <f t="shared" si="7"/>
        <v>36.500759341837316</v>
      </c>
    </row>
    <row r="27" spans="1:47" x14ac:dyDescent="0.3">
      <c r="A27" s="1" t="s">
        <v>103</v>
      </c>
      <c r="B27" s="1" t="s">
        <v>86</v>
      </c>
      <c r="C27" s="1" t="s">
        <v>87</v>
      </c>
      <c r="D27" s="1" t="s">
        <v>88</v>
      </c>
      <c r="E27" s="1" t="s">
        <v>97</v>
      </c>
      <c r="F27" s="1" t="s">
        <v>54</v>
      </c>
      <c r="G27" s="1" t="s">
        <v>55</v>
      </c>
      <c r="H27" s="1" t="s">
        <v>56</v>
      </c>
      <c r="I27" s="2">
        <v>48.633499999999998</v>
      </c>
      <c r="J27" s="2">
        <v>20.87</v>
      </c>
      <c r="K27" s="2">
        <f t="shared" si="0"/>
        <v>20.619999999999997</v>
      </c>
      <c r="L27" s="2">
        <f t="shared" si="1"/>
        <v>0.25</v>
      </c>
      <c r="M27" s="3">
        <v>0.25</v>
      </c>
      <c r="P27" s="6">
        <v>2.58</v>
      </c>
      <c r="Q27" s="5">
        <v>3773.25</v>
      </c>
      <c r="AB27" s="10">
        <v>18.04</v>
      </c>
      <c r="AC27" s="5">
        <v>2070.7767250000002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5844.0267249999997</v>
      </c>
      <c r="AT27" s="11">
        <f t="shared" si="6"/>
        <v>0.36150972752364069</v>
      </c>
      <c r="AU27" s="5">
        <f t="shared" si="7"/>
        <v>361.50972752364066</v>
      </c>
    </row>
    <row r="28" spans="1:47" x14ac:dyDescent="0.3">
      <c r="A28" s="1" t="s">
        <v>104</v>
      </c>
      <c r="B28" s="1" t="s">
        <v>91</v>
      </c>
      <c r="C28" s="1" t="s">
        <v>92</v>
      </c>
      <c r="D28" s="1" t="s">
        <v>93</v>
      </c>
      <c r="E28" s="1" t="s">
        <v>98</v>
      </c>
      <c r="F28" s="1" t="s">
        <v>54</v>
      </c>
      <c r="G28" s="1" t="s">
        <v>55</v>
      </c>
      <c r="H28" s="1" t="s">
        <v>56</v>
      </c>
      <c r="I28" s="2">
        <v>39.947200000000002</v>
      </c>
      <c r="J28" s="2">
        <v>38.92</v>
      </c>
      <c r="K28" s="2">
        <f t="shared" si="0"/>
        <v>8.3500000000000014</v>
      </c>
      <c r="L28" s="2">
        <f t="shared" si="1"/>
        <v>0.45</v>
      </c>
      <c r="M28" s="3">
        <v>0.45</v>
      </c>
      <c r="P28" s="6">
        <v>0.86</v>
      </c>
      <c r="Q28" s="5">
        <v>1886.625</v>
      </c>
      <c r="R28" s="7">
        <v>6.32</v>
      </c>
      <c r="S28" s="5">
        <v>9295.1400000000012</v>
      </c>
      <c r="AB28" s="10">
        <v>1.17</v>
      </c>
      <c r="AC28" s="5">
        <v>185.84572499999999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11367.610725</v>
      </c>
      <c r="AT28" s="11">
        <f t="shared" si="6"/>
        <v>0.70319696489573569</v>
      </c>
      <c r="AU28" s="5">
        <f t="shared" si="7"/>
        <v>703.19696489573562</v>
      </c>
    </row>
    <row r="29" spans="1:47" x14ac:dyDescent="0.3">
      <c r="A29" s="1" t="s">
        <v>105</v>
      </c>
      <c r="B29" s="1" t="s">
        <v>86</v>
      </c>
      <c r="C29" s="1" t="s">
        <v>87</v>
      </c>
      <c r="D29" s="1" t="s">
        <v>88</v>
      </c>
      <c r="E29" s="1" t="s">
        <v>53</v>
      </c>
      <c r="F29" s="1" t="s">
        <v>54</v>
      </c>
      <c r="G29" s="1" t="s">
        <v>55</v>
      </c>
      <c r="H29" s="1" t="s">
        <v>56</v>
      </c>
      <c r="I29" s="2">
        <v>24.853100000000001</v>
      </c>
      <c r="J29" s="2">
        <v>24.84</v>
      </c>
      <c r="K29" s="2">
        <f t="shared" si="0"/>
        <v>10.33</v>
      </c>
      <c r="L29" s="2">
        <f t="shared" si="1"/>
        <v>10.34</v>
      </c>
      <c r="M29" s="3">
        <v>10.34</v>
      </c>
      <c r="P29" s="6">
        <v>0.16</v>
      </c>
      <c r="Q29" s="5">
        <v>351</v>
      </c>
      <c r="R29" s="7">
        <v>0.39</v>
      </c>
      <c r="S29" s="5">
        <v>573.59249999999997</v>
      </c>
      <c r="AB29" s="10">
        <v>9.7799999999999994</v>
      </c>
      <c r="AC29" s="5">
        <v>1553.47965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2478.07215</v>
      </c>
      <c r="AT29" s="11">
        <f t="shared" si="6"/>
        <v>0.15329279448673677</v>
      </c>
      <c r="AU29" s="5">
        <f t="shared" si="7"/>
        <v>153.29279448673677</v>
      </c>
    </row>
    <row r="30" spans="1:47" x14ac:dyDescent="0.3">
      <c r="A30" s="1" t="s">
        <v>106</v>
      </c>
      <c r="B30" s="1" t="s">
        <v>107</v>
      </c>
      <c r="C30" s="1" t="s">
        <v>108</v>
      </c>
      <c r="D30" s="1" t="s">
        <v>109</v>
      </c>
      <c r="E30" s="1" t="s">
        <v>94</v>
      </c>
      <c r="F30" s="1" t="s">
        <v>54</v>
      </c>
      <c r="G30" s="1" t="s">
        <v>55</v>
      </c>
      <c r="H30" s="1" t="s">
        <v>56</v>
      </c>
      <c r="I30" s="2">
        <v>8.7809000000000008</v>
      </c>
      <c r="J30" s="2">
        <v>8.1300000000000008</v>
      </c>
      <c r="K30" s="2">
        <f t="shared" si="0"/>
        <v>4.6400000000000006</v>
      </c>
      <c r="L30" s="2">
        <f t="shared" si="1"/>
        <v>3.48</v>
      </c>
      <c r="M30" s="3">
        <v>3.48</v>
      </c>
      <c r="R30" s="7">
        <v>0.92</v>
      </c>
      <c r="S30" s="5">
        <v>1127.575</v>
      </c>
      <c r="T30" s="8">
        <v>0.12</v>
      </c>
      <c r="U30" s="5">
        <v>44.122500000000002</v>
      </c>
      <c r="Z30" s="9">
        <v>3.35</v>
      </c>
      <c r="AA30" s="5">
        <v>492.70125000000002</v>
      </c>
      <c r="AB30" s="10">
        <v>0.25</v>
      </c>
      <c r="AC30" s="5">
        <v>33.092187500000001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1697.4909375</v>
      </c>
      <c r="AT30" s="11">
        <f t="shared" si="6"/>
        <v>0.1050062765223707</v>
      </c>
      <c r="AU30" s="5">
        <f t="shared" si="7"/>
        <v>105.0062765223707</v>
      </c>
    </row>
    <row r="31" spans="1:47" x14ac:dyDescent="0.3">
      <c r="A31" s="1" t="s">
        <v>110</v>
      </c>
      <c r="B31" s="1" t="s">
        <v>111</v>
      </c>
      <c r="C31" s="1" t="s">
        <v>112</v>
      </c>
      <c r="D31" s="1" t="s">
        <v>81</v>
      </c>
      <c r="E31" s="1" t="s">
        <v>113</v>
      </c>
      <c r="F31" s="1" t="s">
        <v>99</v>
      </c>
      <c r="G31" s="1" t="s">
        <v>55</v>
      </c>
      <c r="H31" s="1" t="s">
        <v>56</v>
      </c>
      <c r="I31" s="2">
        <v>5.4215999999999998</v>
      </c>
      <c r="J31" s="2">
        <v>4.66</v>
      </c>
      <c r="K31" s="2">
        <f t="shared" si="0"/>
        <v>0.5</v>
      </c>
      <c r="L31" s="2">
        <f t="shared" si="1"/>
        <v>0</v>
      </c>
      <c r="T31" s="8">
        <v>7.0000000000000007E-2</v>
      </c>
      <c r="U31" s="5">
        <v>20.590499999999999</v>
      </c>
      <c r="Z31" s="9">
        <v>0.43</v>
      </c>
      <c r="AA31" s="5">
        <v>50.593799999999987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71.184299999999979</v>
      </c>
      <c r="AT31" s="11">
        <f t="shared" si="6"/>
        <v>4.4034392907334099E-3</v>
      </c>
      <c r="AU31" s="5">
        <f t="shared" si="7"/>
        <v>4.4034392907334103</v>
      </c>
    </row>
    <row r="32" spans="1:47" x14ac:dyDescent="0.3">
      <c r="A32" s="1" t="s">
        <v>114</v>
      </c>
      <c r="B32" s="1" t="s">
        <v>115</v>
      </c>
      <c r="C32" s="1" t="s">
        <v>116</v>
      </c>
      <c r="D32" s="1" t="s">
        <v>117</v>
      </c>
      <c r="E32" s="1" t="s">
        <v>113</v>
      </c>
      <c r="F32" s="1" t="s">
        <v>99</v>
      </c>
      <c r="G32" s="1" t="s">
        <v>55</v>
      </c>
      <c r="H32" s="1" t="s">
        <v>56</v>
      </c>
      <c r="I32" s="2">
        <v>31.5093</v>
      </c>
      <c r="J32" s="2">
        <v>30.44</v>
      </c>
      <c r="K32" s="2">
        <f t="shared" si="0"/>
        <v>12.979999999999999</v>
      </c>
      <c r="L32" s="2">
        <f t="shared" si="1"/>
        <v>0</v>
      </c>
      <c r="T32" s="8">
        <v>12.95</v>
      </c>
      <c r="U32" s="5">
        <v>3809.2424999999989</v>
      </c>
      <c r="Z32" s="9">
        <v>0.03</v>
      </c>
      <c r="AA32" s="5">
        <v>3.5297999999999998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3812.7722999999987</v>
      </c>
      <c r="AT32" s="11">
        <f t="shared" si="6"/>
        <v>0.23585694250614236</v>
      </c>
      <c r="AU32" s="5">
        <f t="shared" si="7"/>
        <v>235.85694250614236</v>
      </c>
    </row>
    <row r="33" spans="1:47" x14ac:dyDescent="0.3">
      <c r="A33" s="1" t="s">
        <v>118</v>
      </c>
      <c r="B33" s="1" t="s">
        <v>79</v>
      </c>
      <c r="C33" s="1" t="s">
        <v>80</v>
      </c>
      <c r="D33" s="1" t="s">
        <v>81</v>
      </c>
      <c r="E33" s="1" t="s">
        <v>119</v>
      </c>
      <c r="F33" s="1" t="s">
        <v>99</v>
      </c>
      <c r="G33" s="1" t="s">
        <v>55</v>
      </c>
      <c r="H33" s="1" t="s">
        <v>56</v>
      </c>
      <c r="I33" s="2">
        <v>80.730699999999999</v>
      </c>
      <c r="J33" s="2">
        <v>39.24</v>
      </c>
      <c r="K33" s="2">
        <f t="shared" si="0"/>
        <v>39.17</v>
      </c>
      <c r="L33" s="2">
        <f t="shared" si="1"/>
        <v>0</v>
      </c>
      <c r="R33" s="7">
        <v>9.17</v>
      </c>
      <c r="S33" s="5">
        <v>8991.1849999999995</v>
      </c>
      <c r="T33" s="8">
        <v>25.39</v>
      </c>
      <c r="U33" s="5">
        <v>7468.4684999999999</v>
      </c>
      <c r="Z33" s="9">
        <v>3.73</v>
      </c>
      <c r="AA33" s="5">
        <v>438.87180000000001</v>
      </c>
      <c r="AB33" s="10">
        <v>0.88</v>
      </c>
      <c r="AC33" s="5">
        <v>93.187600000000003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16991.712900000002</v>
      </c>
      <c r="AT33" s="11">
        <f t="shared" si="6"/>
        <v>1.0511022262032745</v>
      </c>
      <c r="AU33" s="5">
        <f t="shared" si="7"/>
        <v>1051.1022262032745</v>
      </c>
    </row>
    <row r="34" spans="1:47" x14ac:dyDescent="0.3">
      <c r="A34" s="1" t="s">
        <v>118</v>
      </c>
      <c r="B34" s="1" t="s">
        <v>79</v>
      </c>
      <c r="C34" s="1" t="s">
        <v>80</v>
      </c>
      <c r="D34" s="1" t="s">
        <v>81</v>
      </c>
      <c r="E34" s="1" t="s">
        <v>57</v>
      </c>
      <c r="F34" s="1" t="s">
        <v>99</v>
      </c>
      <c r="G34" s="1" t="s">
        <v>55</v>
      </c>
      <c r="H34" s="1" t="s">
        <v>56</v>
      </c>
      <c r="I34" s="2">
        <v>80.730699999999999</v>
      </c>
      <c r="J34" s="2">
        <v>38.5</v>
      </c>
      <c r="K34" s="2">
        <f t="shared" si="0"/>
        <v>26.69</v>
      </c>
      <c r="L34" s="2">
        <f t="shared" si="1"/>
        <v>0.39</v>
      </c>
      <c r="M34" s="3">
        <v>0.39</v>
      </c>
      <c r="T34" s="8">
        <v>26.48</v>
      </c>
      <c r="U34" s="5">
        <v>7789.0919999999996</v>
      </c>
      <c r="Z34" s="9">
        <v>0.01</v>
      </c>
      <c r="AA34" s="5">
        <v>1.1766000000000001</v>
      </c>
      <c r="AB34" s="10">
        <v>0.2</v>
      </c>
      <c r="AC34" s="5">
        <v>21.178999999999998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7811.4475999999995</v>
      </c>
      <c r="AT34" s="11">
        <f t="shared" si="6"/>
        <v>0.48321378842448687</v>
      </c>
      <c r="AU34" s="5">
        <f t="shared" si="7"/>
        <v>483.21378842448684</v>
      </c>
    </row>
    <row r="35" spans="1:47" x14ac:dyDescent="0.3">
      <c r="A35" s="1" t="s">
        <v>120</v>
      </c>
      <c r="B35" s="1" t="s">
        <v>121</v>
      </c>
      <c r="C35" s="1" t="s">
        <v>122</v>
      </c>
      <c r="D35" s="1" t="s">
        <v>75</v>
      </c>
      <c r="E35" s="1" t="s">
        <v>76</v>
      </c>
      <c r="F35" s="1" t="s">
        <v>99</v>
      </c>
      <c r="G35" s="1" t="s">
        <v>55</v>
      </c>
      <c r="H35" s="1" t="s">
        <v>56</v>
      </c>
      <c r="I35" s="2">
        <v>33.379100000000001</v>
      </c>
      <c r="J35" s="2">
        <v>32.49</v>
      </c>
      <c r="K35" s="2">
        <f t="shared" si="0"/>
        <v>0.3</v>
      </c>
      <c r="L35" s="2">
        <f t="shared" si="1"/>
        <v>0</v>
      </c>
      <c r="T35" s="8">
        <v>0.19</v>
      </c>
      <c r="U35" s="5">
        <v>55.888499999999993</v>
      </c>
      <c r="Z35" s="9">
        <v>0.11</v>
      </c>
      <c r="AA35" s="5">
        <v>12.942600000000001</v>
      </c>
      <c r="AL35" s="5" t="str">
        <f t="shared" ref="AL35:AL66" si="8">IF(AK35&gt;0,AK35*$AL$1,"")</f>
        <v/>
      </c>
      <c r="AN35" s="5" t="str">
        <f t="shared" ref="AN35:AN66" si="9">IF(AM35&gt;0,AM35*$AN$1,"")</f>
        <v/>
      </c>
      <c r="AP35" s="5" t="str">
        <f t="shared" ref="AP35:AP66" si="10">IF(AO35&gt;0,AO35*$AP$1,"")</f>
        <v/>
      </c>
      <c r="AS35" s="5">
        <f t="shared" si="5"/>
        <v>68.831099999999992</v>
      </c>
      <c r="AT35" s="11">
        <f t="shared" si="6"/>
        <v>4.2578710497174297E-3</v>
      </c>
      <c r="AU35" s="5">
        <f t="shared" ref="AU35:AU66" si="11">(AT35/100)*$AU$1</f>
        <v>4.2578710497174299</v>
      </c>
    </row>
    <row r="36" spans="1:47" x14ac:dyDescent="0.3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67</v>
      </c>
      <c r="F36" s="1" t="s">
        <v>99</v>
      </c>
      <c r="G36" s="1" t="s">
        <v>55</v>
      </c>
      <c r="H36" s="1" t="s">
        <v>56</v>
      </c>
      <c r="I36" s="2">
        <v>30.202100000000002</v>
      </c>
      <c r="J36" s="2">
        <v>27.69</v>
      </c>
      <c r="K36" s="2">
        <f t="shared" si="0"/>
        <v>4.7399999999999993</v>
      </c>
      <c r="L36" s="2">
        <f t="shared" si="1"/>
        <v>0.16</v>
      </c>
      <c r="M36" s="3">
        <v>0.16</v>
      </c>
      <c r="T36" s="8">
        <v>0.14000000000000001</v>
      </c>
      <c r="U36" s="5">
        <v>41.180999999999997</v>
      </c>
      <c r="Z36" s="9">
        <v>4.5999999999999996</v>
      </c>
      <c r="AA36" s="5">
        <v>541.23599999999999</v>
      </c>
      <c r="AL36" s="5" t="str">
        <f t="shared" si="8"/>
        <v/>
      </c>
      <c r="AN36" s="5" t="str">
        <f t="shared" si="9"/>
        <v/>
      </c>
      <c r="AP36" s="5" t="str">
        <f t="shared" si="10"/>
        <v/>
      </c>
      <c r="AS36" s="5">
        <f t="shared" si="5"/>
        <v>582.41700000000003</v>
      </c>
      <c r="AT36" s="11">
        <f t="shared" si="6"/>
        <v>3.6028139651455182E-2</v>
      </c>
      <c r="AU36" s="5">
        <f t="shared" si="11"/>
        <v>36.028139651455184</v>
      </c>
    </row>
    <row r="37" spans="1:47" x14ac:dyDescent="0.3">
      <c r="A37" s="1" t="s">
        <v>127</v>
      </c>
      <c r="B37" s="1" t="s">
        <v>128</v>
      </c>
      <c r="C37" s="1" t="s">
        <v>129</v>
      </c>
      <c r="D37" s="1" t="s">
        <v>130</v>
      </c>
      <c r="E37" s="1" t="s">
        <v>67</v>
      </c>
      <c r="F37" s="1" t="s">
        <v>99</v>
      </c>
      <c r="G37" s="1" t="s">
        <v>55</v>
      </c>
      <c r="H37" s="1" t="s">
        <v>56</v>
      </c>
      <c r="I37" s="2">
        <v>10.119999999999999</v>
      </c>
      <c r="J37" s="2">
        <v>9.65</v>
      </c>
      <c r="K37" s="2">
        <f t="shared" si="0"/>
        <v>3.6</v>
      </c>
      <c r="L37" s="2">
        <f t="shared" si="1"/>
        <v>0</v>
      </c>
      <c r="Z37" s="9">
        <v>3.6</v>
      </c>
      <c r="AA37" s="5">
        <v>423.57600000000002</v>
      </c>
      <c r="AL37" s="5" t="str">
        <f t="shared" si="8"/>
        <v/>
      </c>
      <c r="AN37" s="5" t="str">
        <f t="shared" si="9"/>
        <v/>
      </c>
      <c r="AP37" s="5" t="str">
        <f t="shared" si="10"/>
        <v/>
      </c>
      <c r="AS37" s="5">
        <f t="shared" si="5"/>
        <v>423.57600000000002</v>
      </c>
      <c r="AT37" s="11">
        <f t="shared" si="6"/>
        <v>2.6202283382876494E-2</v>
      </c>
      <c r="AU37" s="5">
        <f t="shared" si="11"/>
        <v>26.202283382876491</v>
      </c>
    </row>
    <row r="38" spans="1:47" x14ac:dyDescent="0.3">
      <c r="A38" s="1" t="s">
        <v>131</v>
      </c>
      <c r="B38" s="1" t="s">
        <v>132</v>
      </c>
      <c r="C38" s="1" t="s">
        <v>133</v>
      </c>
      <c r="D38" s="1" t="s">
        <v>134</v>
      </c>
      <c r="E38" s="1" t="s">
        <v>83</v>
      </c>
      <c r="F38" s="1" t="s">
        <v>99</v>
      </c>
      <c r="G38" s="1" t="s">
        <v>55</v>
      </c>
      <c r="H38" s="1" t="s">
        <v>56</v>
      </c>
      <c r="I38" s="2">
        <v>30.4513</v>
      </c>
      <c r="J38" s="2">
        <v>28.74</v>
      </c>
      <c r="K38" s="2">
        <f t="shared" si="0"/>
        <v>26.18</v>
      </c>
      <c r="L38" s="2">
        <f t="shared" si="1"/>
        <v>2.56</v>
      </c>
      <c r="M38" s="3">
        <v>2.56</v>
      </c>
      <c r="R38" s="7">
        <v>13.73</v>
      </c>
      <c r="S38" s="5">
        <v>13462.264999999999</v>
      </c>
      <c r="T38" s="8">
        <v>10.34</v>
      </c>
      <c r="U38" s="5">
        <v>3041.511</v>
      </c>
      <c r="Z38" s="9">
        <v>0.41</v>
      </c>
      <c r="AA38" s="5">
        <v>48.240599999999993</v>
      </c>
      <c r="AB38" s="10">
        <v>1.7</v>
      </c>
      <c r="AC38" s="5">
        <v>180.0215</v>
      </c>
      <c r="AL38" s="5" t="str">
        <f t="shared" si="8"/>
        <v/>
      </c>
      <c r="AN38" s="5" t="str">
        <f t="shared" si="9"/>
        <v/>
      </c>
      <c r="AP38" s="5" t="str">
        <f t="shared" si="10"/>
        <v/>
      </c>
      <c r="AS38" s="5">
        <f t="shared" si="5"/>
        <v>16732.038099999998</v>
      </c>
      <c r="AT38" s="11">
        <f t="shared" si="6"/>
        <v>1.0350388215321131</v>
      </c>
      <c r="AU38" s="5">
        <f t="shared" si="11"/>
        <v>1035.0388215321132</v>
      </c>
    </row>
    <row r="39" spans="1:47" x14ac:dyDescent="0.3">
      <c r="A39" s="1" t="s">
        <v>135</v>
      </c>
      <c r="B39" s="1" t="s">
        <v>136</v>
      </c>
      <c r="C39" s="1" t="s">
        <v>137</v>
      </c>
      <c r="D39" s="1" t="s">
        <v>138</v>
      </c>
      <c r="E39" s="1" t="s">
        <v>83</v>
      </c>
      <c r="F39" s="1" t="s">
        <v>99</v>
      </c>
      <c r="G39" s="1" t="s">
        <v>55</v>
      </c>
      <c r="H39" s="1" t="s">
        <v>56</v>
      </c>
      <c r="I39" s="2">
        <v>6.0563000000000002</v>
      </c>
      <c r="J39" s="2">
        <v>5.4</v>
      </c>
      <c r="K39" s="2">
        <f t="shared" si="0"/>
        <v>4.7799999999999994</v>
      </c>
      <c r="L39" s="2">
        <f t="shared" si="1"/>
        <v>0.62</v>
      </c>
      <c r="M39" s="3">
        <v>0.62</v>
      </c>
      <c r="Z39" s="9">
        <v>2.4</v>
      </c>
      <c r="AA39" s="5">
        <v>282.38400000000001</v>
      </c>
      <c r="AB39" s="10">
        <v>2.38</v>
      </c>
      <c r="AC39" s="5">
        <v>252.0301</v>
      </c>
      <c r="AL39" s="5" t="str">
        <f t="shared" si="8"/>
        <v/>
      </c>
      <c r="AN39" s="5" t="str">
        <f t="shared" si="9"/>
        <v/>
      </c>
      <c r="AP39" s="5" t="str">
        <f t="shared" si="10"/>
        <v/>
      </c>
      <c r="AS39" s="5">
        <f t="shared" si="5"/>
        <v>534.41409999999996</v>
      </c>
      <c r="AT39" s="11">
        <f t="shared" si="6"/>
        <v>3.3058694760810095E-2</v>
      </c>
      <c r="AU39" s="5">
        <f t="shared" si="11"/>
        <v>33.058694760810091</v>
      </c>
    </row>
    <row r="40" spans="1:47" x14ac:dyDescent="0.3">
      <c r="A40" s="1" t="s">
        <v>139</v>
      </c>
      <c r="B40" s="1" t="s">
        <v>140</v>
      </c>
      <c r="C40" s="1" t="s">
        <v>141</v>
      </c>
      <c r="D40" s="1" t="s">
        <v>75</v>
      </c>
      <c r="E40" s="1" t="s">
        <v>83</v>
      </c>
      <c r="F40" s="1" t="s">
        <v>99</v>
      </c>
      <c r="G40" s="1" t="s">
        <v>55</v>
      </c>
      <c r="H40" s="1" t="s">
        <v>56</v>
      </c>
      <c r="I40" s="2">
        <v>4.0586000000000002</v>
      </c>
      <c r="J40" s="2">
        <v>3.06</v>
      </c>
      <c r="K40" s="2">
        <f t="shared" si="0"/>
        <v>2.85</v>
      </c>
      <c r="L40" s="2">
        <f t="shared" si="1"/>
        <v>0.21</v>
      </c>
      <c r="M40" s="3">
        <v>0.21</v>
      </c>
      <c r="Z40" s="9">
        <v>0.81</v>
      </c>
      <c r="AA40" s="5">
        <v>95.304600000000008</v>
      </c>
      <c r="AB40" s="10">
        <v>2.04</v>
      </c>
      <c r="AC40" s="5">
        <v>216.0258</v>
      </c>
      <c r="AL40" s="5" t="str">
        <f t="shared" si="8"/>
        <v/>
      </c>
      <c r="AN40" s="5" t="str">
        <f t="shared" si="9"/>
        <v/>
      </c>
      <c r="AP40" s="5" t="str">
        <f t="shared" si="10"/>
        <v/>
      </c>
      <c r="AS40" s="5">
        <f t="shared" si="5"/>
        <v>311.3304</v>
      </c>
      <c r="AT40" s="11">
        <f t="shared" si="6"/>
        <v>1.9258804480197865E-2</v>
      </c>
      <c r="AU40" s="5">
        <f t="shared" si="11"/>
        <v>19.258804480197867</v>
      </c>
    </row>
    <row r="41" spans="1:47" x14ac:dyDescent="0.3">
      <c r="A41" s="1" t="s">
        <v>142</v>
      </c>
      <c r="B41" s="1" t="s">
        <v>132</v>
      </c>
      <c r="C41" s="1" t="s">
        <v>133</v>
      </c>
      <c r="D41" s="1" t="s">
        <v>134</v>
      </c>
      <c r="E41" s="1" t="s">
        <v>96</v>
      </c>
      <c r="F41" s="1" t="s">
        <v>99</v>
      </c>
      <c r="G41" s="1" t="s">
        <v>55</v>
      </c>
      <c r="H41" s="1" t="s">
        <v>56</v>
      </c>
      <c r="I41" s="2">
        <v>67.451099999999997</v>
      </c>
      <c r="J41" s="2">
        <v>33.869999999999997</v>
      </c>
      <c r="K41" s="2">
        <f t="shared" si="0"/>
        <v>20.55</v>
      </c>
      <c r="L41" s="2">
        <f t="shared" si="1"/>
        <v>13.32</v>
      </c>
      <c r="M41" s="3">
        <v>13.32</v>
      </c>
      <c r="P41" s="6">
        <v>7.15</v>
      </c>
      <c r="Q41" s="5">
        <v>10456.875</v>
      </c>
      <c r="R41" s="7">
        <v>12.46</v>
      </c>
      <c r="S41" s="5">
        <v>12217.03</v>
      </c>
      <c r="AB41" s="10">
        <v>0.94</v>
      </c>
      <c r="AC41" s="5">
        <v>99.541299999999993</v>
      </c>
      <c r="AL41" s="5" t="str">
        <f t="shared" si="8"/>
        <v/>
      </c>
      <c r="AN41" s="5" t="str">
        <f t="shared" si="9"/>
        <v/>
      </c>
      <c r="AP41" s="5" t="str">
        <f t="shared" si="10"/>
        <v/>
      </c>
      <c r="AS41" s="5">
        <f t="shared" si="5"/>
        <v>22773.4463</v>
      </c>
      <c r="AT41" s="11">
        <f t="shared" si="6"/>
        <v>1.408758507463407</v>
      </c>
      <c r="AU41" s="5">
        <f t="shared" si="11"/>
        <v>1408.7585074634069</v>
      </c>
    </row>
    <row r="42" spans="1:47" x14ac:dyDescent="0.3">
      <c r="A42" s="1" t="s">
        <v>142</v>
      </c>
      <c r="B42" s="1" t="s">
        <v>132</v>
      </c>
      <c r="C42" s="1" t="s">
        <v>133</v>
      </c>
      <c r="D42" s="1" t="s">
        <v>134</v>
      </c>
      <c r="E42" s="1" t="s">
        <v>77</v>
      </c>
      <c r="F42" s="1" t="s">
        <v>99</v>
      </c>
      <c r="G42" s="1" t="s">
        <v>55</v>
      </c>
      <c r="H42" s="1" t="s">
        <v>56</v>
      </c>
      <c r="I42" s="2">
        <v>67.451099999999997</v>
      </c>
      <c r="J42" s="2">
        <v>32.75</v>
      </c>
      <c r="K42" s="2">
        <f t="shared" si="0"/>
        <v>23.39</v>
      </c>
      <c r="L42" s="2">
        <f t="shared" si="1"/>
        <v>6.82</v>
      </c>
      <c r="M42" s="3">
        <v>6.82</v>
      </c>
      <c r="R42" s="7">
        <v>5.34</v>
      </c>
      <c r="S42" s="5">
        <v>5235.87</v>
      </c>
      <c r="T42" s="8">
        <v>12.59</v>
      </c>
      <c r="U42" s="5">
        <v>3703.3485000000001</v>
      </c>
      <c r="Z42" s="9">
        <v>1.23</v>
      </c>
      <c r="AA42" s="5">
        <v>144.7218</v>
      </c>
      <c r="AB42" s="10">
        <v>4.2300000000000004</v>
      </c>
      <c r="AC42" s="5">
        <v>447.93585000000002</v>
      </c>
      <c r="AL42" s="5" t="str">
        <f t="shared" si="8"/>
        <v/>
      </c>
      <c r="AN42" s="5" t="str">
        <f t="shared" si="9"/>
        <v/>
      </c>
      <c r="AP42" s="5" t="str">
        <f t="shared" si="10"/>
        <v/>
      </c>
      <c r="AS42" s="5">
        <f t="shared" si="5"/>
        <v>9531.8761499999982</v>
      </c>
      <c r="AT42" s="11">
        <f t="shared" si="6"/>
        <v>0.58963897872585258</v>
      </c>
      <c r="AU42" s="5">
        <f t="shared" si="11"/>
        <v>589.63897872585255</v>
      </c>
    </row>
    <row r="43" spans="1:47" x14ac:dyDescent="0.3">
      <c r="A43" s="1" t="s">
        <v>143</v>
      </c>
      <c r="B43" s="1" t="s">
        <v>144</v>
      </c>
      <c r="C43" s="1" t="s">
        <v>145</v>
      </c>
      <c r="D43" s="1" t="s">
        <v>146</v>
      </c>
      <c r="E43" s="1" t="s">
        <v>97</v>
      </c>
      <c r="F43" s="1" t="s">
        <v>99</v>
      </c>
      <c r="G43" s="1" t="s">
        <v>55</v>
      </c>
      <c r="H43" s="1" t="s">
        <v>56</v>
      </c>
      <c r="I43" s="2">
        <v>9.1155000000000008</v>
      </c>
      <c r="J43" s="2">
        <v>6.08</v>
      </c>
      <c r="K43" s="2">
        <f t="shared" si="0"/>
        <v>3.71</v>
      </c>
      <c r="L43" s="2">
        <f t="shared" si="1"/>
        <v>2.37</v>
      </c>
      <c r="M43" s="3">
        <v>2.37</v>
      </c>
      <c r="P43" s="6">
        <v>0.76</v>
      </c>
      <c r="Q43" s="5">
        <v>1111.5</v>
      </c>
      <c r="R43" s="7">
        <v>0.1</v>
      </c>
      <c r="S43" s="5">
        <v>98.050000000000011</v>
      </c>
      <c r="Z43" s="9">
        <v>1.65</v>
      </c>
      <c r="AA43" s="5">
        <v>194.13900000000001</v>
      </c>
      <c r="AB43" s="10">
        <v>1.2</v>
      </c>
      <c r="AC43" s="5">
        <v>127.074</v>
      </c>
      <c r="AL43" s="5" t="str">
        <f t="shared" si="8"/>
        <v/>
      </c>
      <c r="AN43" s="5" t="str">
        <f t="shared" si="9"/>
        <v/>
      </c>
      <c r="AP43" s="5" t="str">
        <f t="shared" si="10"/>
        <v/>
      </c>
      <c r="AS43" s="5">
        <f t="shared" si="5"/>
        <v>1530.7629999999999</v>
      </c>
      <c r="AT43" s="11">
        <f t="shared" si="6"/>
        <v>9.4692536682961653E-2</v>
      </c>
      <c r="AU43" s="5">
        <f t="shared" si="11"/>
        <v>94.692536682961659</v>
      </c>
    </row>
    <row r="44" spans="1:47" x14ac:dyDescent="0.3">
      <c r="A44" s="1" t="s">
        <v>143</v>
      </c>
      <c r="B44" s="1" t="s">
        <v>144</v>
      </c>
      <c r="C44" s="1" t="s">
        <v>145</v>
      </c>
      <c r="D44" s="1" t="s">
        <v>146</v>
      </c>
      <c r="E44" s="1" t="s">
        <v>102</v>
      </c>
      <c r="F44" s="1" t="s">
        <v>99</v>
      </c>
      <c r="G44" s="1" t="s">
        <v>55</v>
      </c>
      <c r="H44" s="1" t="s">
        <v>56</v>
      </c>
      <c r="I44" s="2">
        <v>9.1155000000000008</v>
      </c>
      <c r="J44" s="2">
        <v>1.08</v>
      </c>
      <c r="K44" s="2">
        <f t="shared" si="0"/>
        <v>0.91999999999999993</v>
      </c>
      <c r="L44" s="2">
        <f t="shared" si="1"/>
        <v>0.16</v>
      </c>
      <c r="M44" s="3">
        <v>0.16</v>
      </c>
      <c r="P44" s="6">
        <v>0.25</v>
      </c>
      <c r="Q44" s="5">
        <v>365.625</v>
      </c>
      <c r="Z44" s="9">
        <v>0.41</v>
      </c>
      <c r="AA44" s="5">
        <v>48.240599999999993</v>
      </c>
      <c r="AB44" s="10">
        <v>0.26</v>
      </c>
      <c r="AC44" s="5">
        <v>27.532699999999998</v>
      </c>
      <c r="AL44" s="5" t="str">
        <f t="shared" si="8"/>
        <v/>
      </c>
      <c r="AN44" s="5" t="str">
        <f t="shared" si="9"/>
        <v/>
      </c>
      <c r="AP44" s="5" t="str">
        <f t="shared" si="10"/>
        <v/>
      </c>
      <c r="AS44" s="5">
        <f t="shared" si="5"/>
        <v>441.39829999999995</v>
      </c>
      <c r="AT44" s="11">
        <f t="shared" si="6"/>
        <v>2.7304765476136351E-2</v>
      </c>
      <c r="AU44" s="5">
        <f t="shared" si="11"/>
        <v>27.30476547613635</v>
      </c>
    </row>
    <row r="45" spans="1:47" x14ac:dyDescent="0.3">
      <c r="A45" s="1" t="s">
        <v>147</v>
      </c>
      <c r="B45" s="1" t="s">
        <v>132</v>
      </c>
      <c r="C45" s="1" t="s">
        <v>133</v>
      </c>
      <c r="D45" s="1" t="s">
        <v>134</v>
      </c>
      <c r="E45" s="1" t="s">
        <v>97</v>
      </c>
      <c r="F45" s="1" t="s">
        <v>99</v>
      </c>
      <c r="G45" s="1" t="s">
        <v>55</v>
      </c>
      <c r="H45" s="1" t="s">
        <v>56</v>
      </c>
      <c r="I45" s="2">
        <v>22.959</v>
      </c>
      <c r="J45" s="2">
        <v>21.61</v>
      </c>
      <c r="K45" s="2">
        <f t="shared" si="0"/>
        <v>20.759999999999998</v>
      </c>
      <c r="L45" s="2">
        <f t="shared" si="1"/>
        <v>0.85</v>
      </c>
      <c r="M45" s="3">
        <v>0.85</v>
      </c>
      <c r="P45" s="6">
        <v>0.74</v>
      </c>
      <c r="Q45" s="5">
        <v>1082.25</v>
      </c>
      <c r="R45" s="7">
        <v>18.79</v>
      </c>
      <c r="S45" s="5">
        <v>18423.595000000001</v>
      </c>
      <c r="AB45" s="10">
        <v>1.23</v>
      </c>
      <c r="AC45" s="5">
        <v>130.25085000000001</v>
      </c>
      <c r="AL45" s="5" t="str">
        <f t="shared" si="8"/>
        <v/>
      </c>
      <c r="AN45" s="5" t="str">
        <f t="shared" si="9"/>
        <v/>
      </c>
      <c r="AP45" s="5" t="str">
        <f t="shared" si="10"/>
        <v/>
      </c>
      <c r="AS45" s="5">
        <f t="shared" si="5"/>
        <v>19636.095850000002</v>
      </c>
      <c r="AT45" s="11">
        <f t="shared" si="6"/>
        <v>1.2146829565297022</v>
      </c>
      <c r="AU45" s="5">
        <f t="shared" si="11"/>
        <v>1214.6829565297023</v>
      </c>
    </row>
    <row r="46" spans="1:47" x14ac:dyDescent="0.3">
      <c r="A46" s="1" t="s">
        <v>148</v>
      </c>
      <c r="B46" s="1" t="s">
        <v>86</v>
      </c>
      <c r="C46" s="1" t="s">
        <v>87</v>
      </c>
      <c r="D46" s="1" t="s">
        <v>88</v>
      </c>
      <c r="E46" s="1" t="s">
        <v>97</v>
      </c>
      <c r="F46" s="1" t="s">
        <v>99</v>
      </c>
      <c r="G46" s="1" t="s">
        <v>55</v>
      </c>
      <c r="H46" s="1" t="s">
        <v>56</v>
      </c>
      <c r="I46" s="2">
        <v>0.89829999999999999</v>
      </c>
      <c r="J46" s="2">
        <v>0.75</v>
      </c>
      <c r="K46" s="2">
        <f t="shared" si="0"/>
        <v>0.02</v>
      </c>
      <c r="L46" s="2">
        <f t="shared" si="1"/>
        <v>0.73</v>
      </c>
      <c r="M46" s="3">
        <v>0.73</v>
      </c>
      <c r="R46" s="7">
        <v>0.02</v>
      </c>
      <c r="S46" s="5">
        <v>19.61</v>
      </c>
      <c r="AL46" s="5" t="str">
        <f t="shared" si="8"/>
        <v/>
      </c>
      <c r="AN46" s="5" t="str">
        <f t="shared" si="9"/>
        <v/>
      </c>
      <c r="AP46" s="5" t="str">
        <f t="shared" si="10"/>
        <v/>
      </c>
      <c r="AS46" s="5">
        <f t="shared" si="5"/>
        <v>19.61</v>
      </c>
      <c r="AT46" s="11">
        <f t="shared" si="6"/>
        <v>1.213068675133171E-3</v>
      </c>
      <c r="AU46" s="5">
        <f t="shared" si="11"/>
        <v>1.213068675133171</v>
      </c>
    </row>
    <row r="47" spans="1:47" x14ac:dyDescent="0.3">
      <c r="A47" s="1" t="s">
        <v>149</v>
      </c>
      <c r="B47" s="1" t="s">
        <v>64</v>
      </c>
      <c r="C47" s="1" t="s">
        <v>65</v>
      </c>
      <c r="D47" s="1" t="s">
        <v>66</v>
      </c>
      <c r="E47" s="1" t="s">
        <v>98</v>
      </c>
      <c r="F47" s="1" t="s">
        <v>99</v>
      </c>
      <c r="G47" s="1" t="s">
        <v>55</v>
      </c>
      <c r="H47" s="1" t="s">
        <v>56</v>
      </c>
      <c r="I47" s="2">
        <v>27.402699999999999</v>
      </c>
      <c r="J47" s="2">
        <v>22.06</v>
      </c>
      <c r="K47" s="2">
        <f t="shared" si="0"/>
        <v>22.060000000000002</v>
      </c>
      <c r="L47" s="2">
        <f t="shared" si="1"/>
        <v>0</v>
      </c>
      <c r="P47" s="6">
        <v>0.81</v>
      </c>
      <c r="Q47" s="5">
        <v>1184.625</v>
      </c>
      <c r="R47" s="7">
        <v>7.57</v>
      </c>
      <c r="S47" s="5">
        <v>7422.3849999999993</v>
      </c>
      <c r="T47" s="8">
        <v>12.47</v>
      </c>
      <c r="U47" s="5">
        <v>3668.0504999999998</v>
      </c>
      <c r="Z47" s="9">
        <v>0.41</v>
      </c>
      <c r="AA47" s="5">
        <v>48.240600000000001</v>
      </c>
      <c r="AB47" s="10">
        <v>0.8</v>
      </c>
      <c r="AC47" s="5">
        <v>84.716000000000008</v>
      </c>
      <c r="AL47" s="5" t="str">
        <f t="shared" si="8"/>
        <v/>
      </c>
      <c r="AN47" s="5" t="str">
        <f t="shared" si="9"/>
        <v/>
      </c>
      <c r="AP47" s="5" t="str">
        <f t="shared" si="10"/>
        <v/>
      </c>
      <c r="AS47" s="5">
        <f t="shared" si="5"/>
        <v>12408.017099999997</v>
      </c>
      <c r="AT47" s="11">
        <f t="shared" si="6"/>
        <v>0.76755618891008293</v>
      </c>
      <c r="AU47" s="5">
        <f t="shared" si="11"/>
        <v>767.55618891008294</v>
      </c>
    </row>
    <row r="48" spans="1:47" x14ac:dyDescent="0.3">
      <c r="A48" s="1" t="s">
        <v>149</v>
      </c>
      <c r="B48" s="1" t="s">
        <v>64</v>
      </c>
      <c r="C48" s="1" t="s">
        <v>65</v>
      </c>
      <c r="D48" s="1" t="s">
        <v>66</v>
      </c>
      <c r="E48" s="1" t="s">
        <v>94</v>
      </c>
      <c r="F48" s="1" t="s">
        <v>99</v>
      </c>
      <c r="G48" s="1" t="s">
        <v>55</v>
      </c>
      <c r="H48" s="1" t="s">
        <v>56</v>
      </c>
      <c r="I48" s="2">
        <v>27.402699999999999</v>
      </c>
      <c r="J48" s="2">
        <v>3.88</v>
      </c>
      <c r="K48" s="2">
        <f t="shared" si="0"/>
        <v>3.88</v>
      </c>
      <c r="L48" s="2">
        <f t="shared" si="1"/>
        <v>0</v>
      </c>
      <c r="P48" s="6">
        <v>0.86</v>
      </c>
      <c r="Q48" s="5">
        <v>1257.75</v>
      </c>
      <c r="R48" s="7">
        <v>2.96</v>
      </c>
      <c r="S48" s="5">
        <v>2902.28</v>
      </c>
      <c r="AB48" s="10">
        <v>0.06</v>
      </c>
      <c r="AC48" s="5">
        <v>6.3536999999999999</v>
      </c>
      <c r="AL48" s="5" t="str">
        <f t="shared" si="8"/>
        <v/>
      </c>
      <c r="AN48" s="5" t="str">
        <f t="shared" si="9"/>
        <v/>
      </c>
      <c r="AP48" s="5" t="str">
        <f t="shared" si="10"/>
        <v/>
      </c>
      <c r="AS48" s="5">
        <f t="shared" si="5"/>
        <v>4166.3837000000003</v>
      </c>
      <c r="AT48" s="11">
        <f t="shared" si="6"/>
        <v>0.25773123687177152</v>
      </c>
      <c r="AU48" s="5">
        <f t="shared" si="11"/>
        <v>257.7312368717715</v>
      </c>
    </row>
    <row r="49" spans="1:47" x14ac:dyDescent="0.3">
      <c r="A49" s="1" t="s">
        <v>150</v>
      </c>
      <c r="B49" s="1" t="s">
        <v>86</v>
      </c>
      <c r="C49" s="1" t="s">
        <v>87</v>
      </c>
      <c r="D49" s="1" t="s">
        <v>88</v>
      </c>
      <c r="E49" s="1" t="s">
        <v>98</v>
      </c>
      <c r="F49" s="1" t="s">
        <v>99</v>
      </c>
      <c r="G49" s="1" t="s">
        <v>55</v>
      </c>
      <c r="H49" s="1" t="s">
        <v>56</v>
      </c>
      <c r="I49" s="2">
        <v>33.589199999999998</v>
      </c>
      <c r="J49" s="2">
        <v>13.76</v>
      </c>
      <c r="K49" s="2">
        <f t="shared" si="0"/>
        <v>12.89</v>
      </c>
      <c r="L49" s="2">
        <f t="shared" si="1"/>
        <v>0.87</v>
      </c>
      <c r="M49" s="3">
        <v>0.87</v>
      </c>
      <c r="P49" s="6">
        <v>2.78</v>
      </c>
      <c r="Q49" s="5">
        <v>4065.75</v>
      </c>
      <c r="R49" s="7">
        <v>4.72</v>
      </c>
      <c r="S49" s="5">
        <v>4627.96</v>
      </c>
      <c r="Z49" s="9">
        <v>0.03</v>
      </c>
      <c r="AA49" s="5">
        <v>3.5297999999999998</v>
      </c>
      <c r="AB49" s="10">
        <v>5.3599999999999994</v>
      </c>
      <c r="AC49" s="5">
        <v>567.59719999999993</v>
      </c>
      <c r="AL49" s="5" t="str">
        <f t="shared" si="8"/>
        <v/>
      </c>
      <c r="AN49" s="5" t="str">
        <f t="shared" si="9"/>
        <v/>
      </c>
      <c r="AP49" s="5" t="str">
        <f t="shared" si="10"/>
        <v/>
      </c>
      <c r="AS49" s="5">
        <f t="shared" si="5"/>
        <v>9264.8369999999995</v>
      </c>
      <c r="AT49" s="11">
        <f t="shared" si="6"/>
        <v>0.57312001758871911</v>
      </c>
      <c r="AU49" s="5">
        <f t="shared" si="11"/>
        <v>573.12001758871907</v>
      </c>
    </row>
    <row r="50" spans="1:47" x14ac:dyDescent="0.3">
      <c r="A50" s="1" t="s">
        <v>150</v>
      </c>
      <c r="B50" s="1" t="s">
        <v>86</v>
      </c>
      <c r="C50" s="1" t="s">
        <v>87</v>
      </c>
      <c r="D50" s="1" t="s">
        <v>88</v>
      </c>
      <c r="E50" s="1" t="s">
        <v>102</v>
      </c>
      <c r="F50" s="1" t="s">
        <v>99</v>
      </c>
      <c r="G50" s="1" t="s">
        <v>55</v>
      </c>
      <c r="H50" s="1" t="s">
        <v>56</v>
      </c>
      <c r="I50" s="2">
        <v>33.589199999999998</v>
      </c>
      <c r="J50" s="2">
        <v>0.81</v>
      </c>
      <c r="K50" s="2">
        <f t="shared" si="0"/>
        <v>0.79999999999999993</v>
      </c>
      <c r="L50" s="2">
        <f t="shared" si="1"/>
        <v>0</v>
      </c>
      <c r="Z50" s="9">
        <v>0.22</v>
      </c>
      <c r="AA50" s="5">
        <v>25.885200000000001</v>
      </c>
      <c r="AB50" s="10">
        <v>0.57999999999999996</v>
      </c>
      <c r="AC50" s="5">
        <v>61.419099999999993</v>
      </c>
      <c r="AL50" s="5" t="str">
        <f t="shared" si="8"/>
        <v/>
      </c>
      <c r="AN50" s="5" t="str">
        <f t="shared" si="9"/>
        <v/>
      </c>
      <c r="AP50" s="5" t="str">
        <f t="shared" si="10"/>
        <v/>
      </c>
      <c r="AS50" s="5">
        <f t="shared" si="5"/>
        <v>87.304299999999998</v>
      </c>
      <c r="AT50" s="11">
        <f t="shared" si="6"/>
        <v>5.4006176203176392E-3</v>
      </c>
      <c r="AU50" s="5">
        <f t="shared" si="11"/>
        <v>5.4006176203176386</v>
      </c>
    </row>
    <row r="51" spans="1:47" x14ac:dyDescent="0.3">
      <c r="A51" s="1" t="s">
        <v>150</v>
      </c>
      <c r="B51" s="1" t="s">
        <v>86</v>
      </c>
      <c r="C51" s="1" t="s">
        <v>87</v>
      </c>
      <c r="D51" s="1" t="s">
        <v>88</v>
      </c>
      <c r="E51" s="1" t="s">
        <v>94</v>
      </c>
      <c r="F51" s="1" t="s">
        <v>99</v>
      </c>
      <c r="G51" s="1" t="s">
        <v>55</v>
      </c>
      <c r="H51" s="1" t="s">
        <v>56</v>
      </c>
      <c r="I51" s="2">
        <v>33.589199999999998</v>
      </c>
      <c r="J51" s="2">
        <v>17.05</v>
      </c>
      <c r="K51" s="2">
        <f t="shared" si="0"/>
        <v>5.8100000000000005</v>
      </c>
      <c r="L51" s="2">
        <f t="shared" si="1"/>
        <v>11.24</v>
      </c>
      <c r="M51" s="3">
        <v>11.24</v>
      </c>
      <c r="P51" s="6">
        <v>3.12</v>
      </c>
      <c r="Q51" s="5">
        <v>4563</v>
      </c>
      <c r="Z51" s="9">
        <v>0.6</v>
      </c>
      <c r="AA51" s="5">
        <v>70.595999999999989</v>
      </c>
      <c r="AB51" s="10">
        <v>2.09</v>
      </c>
      <c r="AC51" s="5">
        <v>221.32055</v>
      </c>
      <c r="AL51" s="5" t="str">
        <f t="shared" si="8"/>
        <v/>
      </c>
      <c r="AN51" s="5" t="str">
        <f t="shared" si="9"/>
        <v/>
      </c>
      <c r="AP51" s="5" t="str">
        <f t="shared" si="10"/>
        <v/>
      </c>
      <c r="AS51" s="5">
        <f t="shared" si="5"/>
        <v>4854.9165499999999</v>
      </c>
      <c r="AT51" s="11">
        <f t="shared" si="6"/>
        <v>0.30032367094291718</v>
      </c>
      <c r="AU51" s="5">
        <f t="shared" si="11"/>
        <v>300.3236709429172</v>
      </c>
    </row>
    <row r="52" spans="1:47" x14ac:dyDescent="0.3">
      <c r="A52" s="1" t="s">
        <v>150</v>
      </c>
      <c r="B52" s="1" t="s">
        <v>86</v>
      </c>
      <c r="C52" s="1" t="s">
        <v>87</v>
      </c>
      <c r="D52" s="1" t="s">
        <v>88</v>
      </c>
      <c r="E52" s="1" t="s">
        <v>113</v>
      </c>
      <c r="F52" s="1" t="s">
        <v>152</v>
      </c>
      <c r="G52" s="1" t="s">
        <v>55</v>
      </c>
      <c r="H52" s="1" t="s">
        <v>56</v>
      </c>
      <c r="I52" s="2">
        <v>33.589199999999998</v>
      </c>
      <c r="J52" s="2">
        <v>0.03</v>
      </c>
      <c r="K52" s="2">
        <f t="shared" si="0"/>
        <v>0.03</v>
      </c>
      <c r="L52" s="2">
        <f t="shared" si="1"/>
        <v>0</v>
      </c>
      <c r="P52" s="6">
        <v>0.01</v>
      </c>
      <c r="Q52" s="5">
        <v>14.625</v>
      </c>
      <c r="Z52" s="9">
        <v>0.01</v>
      </c>
      <c r="AA52" s="5">
        <v>1.1766000000000001</v>
      </c>
      <c r="AB52" s="10">
        <v>0.01</v>
      </c>
      <c r="AC52" s="5">
        <v>1.0589500000000001</v>
      </c>
      <c r="AL52" s="5" t="str">
        <f t="shared" si="8"/>
        <v/>
      </c>
      <c r="AN52" s="5" t="str">
        <f t="shared" si="9"/>
        <v/>
      </c>
      <c r="AP52" s="5" t="str">
        <f t="shared" si="10"/>
        <v/>
      </c>
      <c r="AS52" s="5">
        <f t="shared" si="5"/>
        <v>16.86055</v>
      </c>
      <c r="AT52" s="11">
        <f t="shared" si="6"/>
        <v>1.0429885288381737E-3</v>
      </c>
      <c r="AU52" s="5">
        <f t="shared" si="11"/>
        <v>1.0429885288381737</v>
      </c>
    </row>
    <row r="53" spans="1:47" x14ac:dyDescent="0.3">
      <c r="A53" s="1" t="s">
        <v>153</v>
      </c>
      <c r="B53" s="1" t="s">
        <v>154</v>
      </c>
      <c r="C53" s="1" t="s">
        <v>155</v>
      </c>
      <c r="D53" s="1" t="s">
        <v>81</v>
      </c>
      <c r="E53" s="1" t="s">
        <v>98</v>
      </c>
      <c r="F53" s="1" t="s">
        <v>99</v>
      </c>
      <c r="G53" s="1" t="s">
        <v>55</v>
      </c>
      <c r="H53" s="1" t="s">
        <v>56</v>
      </c>
      <c r="I53" s="2">
        <v>2.4510999999999998</v>
      </c>
      <c r="J53" s="2">
        <v>2.21</v>
      </c>
      <c r="K53" s="2">
        <f t="shared" si="0"/>
        <v>2.21</v>
      </c>
      <c r="L53" s="2">
        <f t="shared" si="1"/>
        <v>0</v>
      </c>
      <c r="R53" s="7">
        <v>0.33</v>
      </c>
      <c r="S53" s="5">
        <v>323.565</v>
      </c>
      <c r="Z53" s="9">
        <v>0.97</v>
      </c>
      <c r="AA53" s="5">
        <v>114.1302</v>
      </c>
      <c r="AB53" s="10">
        <v>0.91</v>
      </c>
      <c r="AC53" s="5">
        <v>96.364450000000005</v>
      </c>
      <c r="AL53" s="5" t="str">
        <f t="shared" si="8"/>
        <v/>
      </c>
      <c r="AN53" s="5" t="str">
        <f t="shared" si="9"/>
        <v/>
      </c>
      <c r="AP53" s="5" t="str">
        <f t="shared" si="10"/>
        <v/>
      </c>
      <c r="AS53" s="5">
        <f t="shared" si="5"/>
        <v>534.05965000000003</v>
      </c>
      <c r="AT53" s="11">
        <f t="shared" si="6"/>
        <v>3.3036768590901835E-2</v>
      </c>
      <c r="AU53" s="5">
        <f t="shared" si="11"/>
        <v>33.036768590901836</v>
      </c>
    </row>
    <row r="54" spans="1:47" x14ac:dyDescent="0.3">
      <c r="A54" s="1" t="s">
        <v>156</v>
      </c>
      <c r="B54" s="1" t="s">
        <v>64</v>
      </c>
      <c r="C54" s="1" t="s">
        <v>65</v>
      </c>
      <c r="D54" s="1" t="s">
        <v>66</v>
      </c>
      <c r="E54" s="1" t="s">
        <v>53</v>
      </c>
      <c r="F54" s="1" t="s">
        <v>99</v>
      </c>
      <c r="G54" s="1" t="s">
        <v>55</v>
      </c>
      <c r="H54" s="1" t="s">
        <v>56</v>
      </c>
      <c r="I54" s="2">
        <v>51.3536</v>
      </c>
      <c r="J54" s="2">
        <v>35.75</v>
      </c>
      <c r="K54" s="2">
        <f t="shared" si="0"/>
        <v>35.75</v>
      </c>
      <c r="L54" s="2">
        <f t="shared" si="1"/>
        <v>0</v>
      </c>
      <c r="R54" s="7">
        <v>17.5</v>
      </c>
      <c r="S54" s="5">
        <v>17158.75</v>
      </c>
      <c r="T54" s="8">
        <v>18.03</v>
      </c>
      <c r="U54" s="5">
        <v>5303.5245000000004</v>
      </c>
      <c r="Z54" s="9">
        <v>0.06</v>
      </c>
      <c r="AA54" s="5">
        <v>7.0595999999999997</v>
      </c>
      <c r="AB54" s="10">
        <v>0.16</v>
      </c>
      <c r="AC54" s="5">
        <v>16.943200000000001</v>
      </c>
      <c r="AL54" s="5" t="str">
        <f t="shared" si="8"/>
        <v/>
      </c>
      <c r="AN54" s="5" t="str">
        <f t="shared" si="9"/>
        <v/>
      </c>
      <c r="AP54" s="5" t="str">
        <f t="shared" si="10"/>
        <v/>
      </c>
      <c r="AS54" s="5">
        <f t="shared" si="5"/>
        <v>22486.277300000002</v>
      </c>
      <c r="AT54" s="11">
        <f t="shared" si="6"/>
        <v>1.3909943198872055</v>
      </c>
      <c r="AU54" s="5">
        <f t="shared" si="11"/>
        <v>1390.9943198872056</v>
      </c>
    </row>
    <row r="55" spans="1:47" x14ac:dyDescent="0.3">
      <c r="A55" s="1" t="s">
        <v>156</v>
      </c>
      <c r="B55" s="1" t="s">
        <v>64</v>
      </c>
      <c r="C55" s="1" t="s">
        <v>65</v>
      </c>
      <c r="D55" s="1" t="s">
        <v>66</v>
      </c>
      <c r="E55" s="1" t="s">
        <v>102</v>
      </c>
      <c r="F55" s="1" t="s">
        <v>99</v>
      </c>
      <c r="G55" s="1" t="s">
        <v>55</v>
      </c>
      <c r="H55" s="1" t="s">
        <v>56</v>
      </c>
      <c r="I55" s="2">
        <v>51.3536</v>
      </c>
      <c r="J55" s="2">
        <v>12.95</v>
      </c>
      <c r="K55" s="2">
        <f t="shared" si="0"/>
        <v>12.940000000000001</v>
      </c>
      <c r="L55" s="2">
        <f t="shared" si="1"/>
        <v>0</v>
      </c>
      <c r="R55" s="7">
        <v>10.8</v>
      </c>
      <c r="S55" s="5">
        <v>10589.4</v>
      </c>
      <c r="T55" s="8">
        <v>0.81</v>
      </c>
      <c r="U55" s="5">
        <v>238.26150000000001</v>
      </c>
      <c r="Z55" s="9">
        <v>0.12</v>
      </c>
      <c r="AA55" s="5">
        <v>14.119199999999999</v>
      </c>
      <c r="AB55" s="10">
        <v>1.21</v>
      </c>
      <c r="AC55" s="5">
        <v>128.13294999999999</v>
      </c>
      <c r="AL55" s="5" t="str">
        <f t="shared" si="8"/>
        <v/>
      </c>
      <c r="AN55" s="5" t="str">
        <f t="shared" si="9"/>
        <v/>
      </c>
      <c r="AP55" s="5" t="str">
        <f t="shared" si="10"/>
        <v/>
      </c>
      <c r="AS55" s="5">
        <f t="shared" si="5"/>
        <v>10969.913649999999</v>
      </c>
      <c r="AT55" s="11">
        <f t="shared" si="6"/>
        <v>0.67859554399443078</v>
      </c>
      <c r="AU55" s="5">
        <f t="shared" si="11"/>
        <v>678.59554399443084</v>
      </c>
    </row>
    <row r="56" spans="1:47" x14ac:dyDescent="0.3">
      <c r="A56" s="1" t="s">
        <v>157</v>
      </c>
      <c r="B56" s="1" t="s">
        <v>158</v>
      </c>
      <c r="C56" s="1" t="s">
        <v>159</v>
      </c>
      <c r="D56" s="1" t="s">
        <v>75</v>
      </c>
      <c r="E56" s="1" t="s">
        <v>53</v>
      </c>
      <c r="F56" s="1" t="s">
        <v>99</v>
      </c>
      <c r="G56" s="1" t="s">
        <v>55</v>
      </c>
      <c r="H56" s="1" t="s">
        <v>56</v>
      </c>
      <c r="I56" s="2">
        <v>3.2288999999999999</v>
      </c>
      <c r="J56" s="2">
        <v>2.83</v>
      </c>
      <c r="K56" s="2">
        <f t="shared" si="0"/>
        <v>2.5100000000000002</v>
      </c>
      <c r="L56" s="2">
        <f t="shared" si="1"/>
        <v>0.31</v>
      </c>
      <c r="M56" s="3">
        <v>0.31</v>
      </c>
      <c r="T56" s="8">
        <v>0.46</v>
      </c>
      <c r="U56" s="5">
        <v>135.309</v>
      </c>
      <c r="Z56" s="9">
        <v>1.74</v>
      </c>
      <c r="AA56" s="5">
        <v>204.72839999999999</v>
      </c>
      <c r="AB56" s="10">
        <v>0.31</v>
      </c>
      <c r="AC56" s="5">
        <v>32.827449999999999</v>
      </c>
      <c r="AL56" s="5" t="str">
        <f t="shared" si="8"/>
        <v/>
      </c>
      <c r="AN56" s="5" t="str">
        <f t="shared" si="9"/>
        <v/>
      </c>
      <c r="AP56" s="5" t="str">
        <f t="shared" si="10"/>
        <v/>
      </c>
      <c r="AS56" s="5">
        <f t="shared" si="5"/>
        <v>372.86484999999999</v>
      </c>
      <c r="AT56" s="11">
        <f t="shared" si="6"/>
        <v>2.306530696548845E-2</v>
      </c>
      <c r="AU56" s="5">
        <f t="shared" si="11"/>
        <v>23.06530696548845</v>
      </c>
    </row>
    <row r="57" spans="1:47" x14ac:dyDescent="0.3">
      <c r="A57" s="1" t="s">
        <v>160</v>
      </c>
      <c r="B57" s="1" t="s">
        <v>161</v>
      </c>
      <c r="C57" s="1" t="s">
        <v>162</v>
      </c>
      <c r="D57" s="1" t="s">
        <v>75</v>
      </c>
      <c r="E57" s="1" t="s">
        <v>102</v>
      </c>
      <c r="F57" s="1" t="s">
        <v>99</v>
      </c>
      <c r="G57" s="1" t="s">
        <v>55</v>
      </c>
      <c r="H57" s="1" t="s">
        <v>56</v>
      </c>
      <c r="I57" s="2">
        <v>2.4026000000000001</v>
      </c>
      <c r="J57" s="2">
        <v>1.95</v>
      </c>
      <c r="K57" s="2">
        <f t="shared" ref="K57:K114" si="12">SUM(N57,P57,R57,T57,V57,X57,Z57,AB57,AE57,AG57,AI57)</f>
        <v>1.9500000000000002</v>
      </c>
      <c r="L57" s="2">
        <f t="shared" ref="L57:L114" si="13">SUM(M57,AD57,AK57,AM57,AO57,AQ57,AR57)</f>
        <v>0</v>
      </c>
      <c r="R57" s="7">
        <v>0.03</v>
      </c>
      <c r="S57" s="5">
        <v>29.414999999999999</v>
      </c>
      <c r="Z57" s="9">
        <v>0.37</v>
      </c>
      <c r="AA57" s="5">
        <v>43.534199999999998</v>
      </c>
      <c r="AB57" s="10">
        <v>1.55</v>
      </c>
      <c r="AC57" s="5">
        <v>164.13724999999999</v>
      </c>
      <c r="AL57" s="5" t="str">
        <f t="shared" si="8"/>
        <v/>
      </c>
      <c r="AN57" s="5" t="str">
        <f t="shared" si="9"/>
        <v/>
      </c>
      <c r="AP57" s="5" t="str">
        <f t="shared" si="10"/>
        <v/>
      </c>
      <c r="AS57" s="5">
        <f t="shared" ref="AS57:AS114" si="14">SUM(O57,Q57,S57,U57,W57,Y57,AA57,AC57,AF57,AH57,AJ57)</f>
        <v>237.08644999999999</v>
      </c>
      <c r="AT57" s="11">
        <f t="shared" si="6"/>
        <v>1.4666096164891727E-2</v>
      </c>
      <c r="AU57" s="5">
        <f t="shared" si="11"/>
        <v>14.666096164891727</v>
      </c>
    </row>
    <row r="58" spans="1:47" x14ac:dyDescent="0.3">
      <c r="A58" s="1" t="s">
        <v>163</v>
      </c>
      <c r="B58" s="1" t="s">
        <v>86</v>
      </c>
      <c r="C58" s="1" t="s">
        <v>87</v>
      </c>
      <c r="D58" s="1" t="s">
        <v>88</v>
      </c>
      <c r="E58" s="1" t="s">
        <v>102</v>
      </c>
      <c r="F58" s="1" t="s">
        <v>99</v>
      </c>
      <c r="G58" s="1" t="s">
        <v>55</v>
      </c>
      <c r="H58" s="1" t="s">
        <v>56</v>
      </c>
      <c r="I58" s="2">
        <v>1.1084000000000001</v>
      </c>
      <c r="J58" s="2">
        <v>0.68</v>
      </c>
      <c r="K58" s="2">
        <f t="shared" si="12"/>
        <v>0.68</v>
      </c>
      <c r="L58" s="2">
        <f t="shared" si="13"/>
        <v>0</v>
      </c>
      <c r="Z58" s="9">
        <v>0.13</v>
      </c>
      <c r="AA58" s="5">
        <v>15.2958</v>
      </c>
      <c r="AB58" s="10">
        <v>0.55000000000000004</v>
      </c>
      <c r="AC58" s="5">
        <v>58.242250000000013</v>
      </c>
      <c r="AL58" s="5" t="str">
        <f t="shared" si="8"/>
        <v/>
      </c>
      <c r="AN58" s="5" t="str">
        <f t="shared" si="9"/>
        <v/>
      </c>
      <c r="AP58" s="5" t="str">
        <f t="shared" si="10"/>
        <v/>
      </c>
      <c r="AS58" s="5">
        <f t="shared" si="14"/>
        <v>73.538050000000013</v>
      </c>
      <c r="AT58" s="11">
        <f t="shared" si="6"/>
        <v>4.5490415545832181E-3</v>
      </c>
      <c r="AU58" s="5">
        <f t="shared" si="11"/>
        <v>4.5490415545832183</v>
      </c>
    </row>
    <row r="59" spans="1:47" x14ac:dyDescent="0.3">
      <c r="A59" s="1" t="s">
        <v>163</v>
      </c>
      <c r="B59" s="1" t="s">
        <v>86</v>
      </c>
      <c r="C59" s="1" t="s">
        <v>87</v>
      </c>
      <c r="D59" s="1" t="s">
        <v>88</v>
      </c>
      <c r="E59" s="1" t="s">
        <v>94</v>
      </c>
      <c r="F59" s="1" t="s">
        <v>99</v>
      </c>
      <c r="G59" s="1" t="s">
        <v>55</v>
      </c>
      <c r="H59" s="1" t="s">
        <v>56</v>
      </c>
      <c r="I59" s="2">
        <v>1.1084000000000001</v>
      </c>
      <c r="J59" s="2">
        <v>0.24</v>
      </c>
      <c r="K59" s="2">
        <f t="shared" si="12"/>
        <v>0.24</v>
      </c>
      <c r="L59" s="2">
        <f t="shared" si="13"/>
        <v>0</v>
      </c>
      <c r="Z59" s="9">
        <v>0.13</v>
      </c>
      <c r="AA59" s="5">
        <v>15.2958</v>
      </c>
      <c r="AB59" s="10">
        <v>0.11</v>
      </c>
      <c r="AC59" s="5">
        <v>11.64845</v>
      </c>
      <c r="AL59" s="5" t="str">
        <f t="shared" si="8"/>
        <v/>
      </c>
      <c r="AN59" s="5" t="str">
        <f t="shared" si="9"/>
        <v/>
      </c>
      <c r="AP59" s="5" t="str">
        <f t="shared" si="10"/>
        <v/>
      </c>
      <c r="AS59" s="5">
        <f t="shared" si="14"/>
        <v>26.94425</v>
      </c>
      <c r="AT59" s="11">
        <f t="shared" si="6"/>
        <v>1.6667631641997423E-3</v>
      </c>
      <c r="AU59" s="5">
        <f t="shared" si="11"/>
        <v>1.6667631641997422</v>
      </c>
    </row>
    <row r="60" spans="1:47" x14ac:dyDescent="0.3">
      <c r="A60" s="1" t="s">
        <v>164</v>
      </c>
      <c r="B60" s="1" t="s">
        <v>86</v>
      </c>
      <c r="C60" s="1" t="s">
        <v>87</v>
      </c>
      <c r="D60" s="1" t="s">
        <v>88</v>
      </c>
      <c r="E60" s="1" t="s">
        <v>102</v>
      </c>
      <c r="F60" s="1" t="s">
        <v>99</v>
      </c>
      <c r="G60" s="1" t="s">
        <v>55</v>
      </c>
      <c r="H60" s="1" t="s">
        <v>56</v>
      </c>
      <c r="I60" s="2">
        <v>3.5379999999999998</v>
      </c>
      <c r="J60" s="2">
        <v>1.65</v>
      </c>
      <c r="K60" s="2">
        <f t="shared" si="12"/>
        <v>0.01</v>
      </c>
      <c r="L60" s="2">
        <f t="shared" si="13"/>
        <v>1.63</v>
      </c>
      <c r="M60" s="3">
        <v>1.63</v>
      </c>
      <c r="AB60" s="10">
        <v>0.01</v>
      </c>
      <c r="AC60" s="5">
        <v>1.0589500000000001</v>
      </c>
      <c r="AL60" s="5" t="str">
        <f t="shared" si="8"/>
        <v/>
      </c>
      <c r="AN60" s="5" t="str">
        <f t="shared" si="9"/>
        <v/>
      </c>
      <c r="AP60" s="5" t="str">
        <f t="shared" si="10"/>
        <v/>
      </c>
      <c r="AS60" s="5">
        <f t="shared" si="14"/>
        <v>1.0589500000000001</v>
      </c>
      <c r="AT60" s="11">
        <f t="shared" si="6"/>
        <v>6.5506327054169885E-5</v>
      </c>
      <c r="AU60" s="5">
        <f t="shared" si="11"/>
        <v>6.5506327054169894E-2</v>
      </c>
    </row>
    <row r="61" spans="1:47" x14ac:dyDescent="0.3">
      <c r="A61" s="1" t="s">
        <v>165</v>
      </c>
      <c r="B61" s="1" t="s">
        <v>166</v>
      </c>
      <c r="C61" s="1" t="s">
        <v>167</v>
      </c>
      <c r="D61" s="1" t="s">
        <v>81</v>
      </c>
      <c r="E61" s="1" t="s">
        <v>102</v>
      </c>
      <c r="F61" s="1" t="s">
        <v>99</v>
      </c>
      <c r="G61" s="1" t="s">
        <v>55</v>
      </c>
      <c r="H61" s="1" t="s">
        <v>56</v>
      </c>
      <c r="I61" s="2">
        <v>7.7405999999999997</v>
      </c>
      <c r="J61" s="2">
        <v>3.79</v>
      </c>
      <c r="K61" s="2">
        <f t="shared" si="12"/>
        <v>1.88</v>
      </c>
      <c r="L61" s="2">
        <f t="shared" si="13"/>
        <v>1.91</v>
      </c>
      <c r="M61" s="3">
        <v>1.91</v>
      </c>
      <c r="R61" s="7">
        <v>0.01</v>
      </c>
      <c r="S61" s="5">
        <v>9.8049999999999997</v>
      </c>
      <c r="Z61" s="9">
        <v>0.17</v>
      </c>
      <c r="AA61" s="5">
        <v>20.002199999999998</v>
      </c>
      <c r="AB61" s="10">
        <v>1.7</v>
      </c>
      <c r="AC61" s="5">
        <v>180.0215</v>
      </c>
      <c r="AL61" s="5" t="str">
        <f t="shared" si="8"/>
        <v/>
      </c>
      <c r="AN61" s="5" t="str">
        <f t="shared" si="9"/>
        <v/>
      </c>
      <c r="AP61" s="5" t="str">
        <f t="shared" si="10"/>
        <v/>
      </c>
      <c r="AS61" s="5">
        <f t="shared" si="14"/>
        <v>209.8287</v>
      </c>
      <c r="AT61" s="11">
        <f t="shared" si="6"/>
        <v>1.2979939985411301E-2</v>
      </c>
      <c r="AU61" s="5">
        <f t="shared" si="11"/>
        <v>12.979939985411301</v>
      </c>
    </row>
    <row r="62" spans="1:47" x14ac:dyDescent="0.3">
      <c r="A62" s="1" t="s">
        <v>165</v>
      </c>
      <c r="B62" s="1" t="s">
        <v>166</v>
      </c>
      <c r="C62" s="1" t="s">
        <v>167</v>
      </c>
      <c r="D62" s="1" t="s">
        <v>81</v>
      </c>
      <c r="E62" s="1" t="s">
        <v>94</v>
      </c>
      <c r="F62" s="1" t="s">
        <v>99</v>
      </c>
      <c r="G62" s="1" t="s">
        <v>55</v>
      </c>
      <c r="H62" s="1" t="s">
        <v>56</v>
      </c>
      <c r="I62" s="2">
        <v>7.7405999999999997</v>
      </c>
      <c r="J62" s="2">
        <v>2.37</v>
      </c>
      <c r="K62" s="2">
        <f t="shared" si="12"/>
        <v>2.37</v>
      </c>
      <c r="L62" s="2">
        <f t="shared" si="13"/>
        <v>0</v>
      </c>
      <c r="R62" s="7">
        <v>0.02</v>
      </c>
      <c r="S62" s="5">
        <v>19.61</v>
      </c>
      <c r="Z62" s="9">
        <v>0.73</v>
      </c>
      <c r="AA62" s="5">
        <v>85.891799999999989</v>
      </c>
      <c r="AB62" s="10">
        <v>1.62</v>
      </c>
      <c r="AC62" s="5">
        <v>171.54990000000001</v>
      </c>
      <c r="AL62" s="5" t="str">
        <f t="shared" si="8"/>
        <v/>
      </c>
      <c r="AN62" s="5" t="str">
        <f t="shared" si="9"/>
        <v/>
      </c>
      <c r="AP62" s="5" t="str">
        <f t="shared" si="10"/>
        <v/>
      </c>
      <c r="AS62" s="5">
        <f t="shared" si="14"/>
        <v>277.05169999999998</v>
      </c>
      <c r="AT62" s="11">
        <f t="shared" si="6"/>
        <v>1.713833445499198E-2</v>
      </c>
      <c r="AU62" s="5">
        <f t="shared" si="11"/>
        <v>17.138334454991977</v>
      </c>
    </row>
    <row r="63" spans="1:47" x14ac:dyDescent="0.3">
      <c r="A63" s="1" t="s">
        <v>168</v>
      </c>
      <c r="B63" s="1" t="s">
        <v>86</v>
      </c>
      <c r="C63" s="1" t="s">
        <v>87</v>
      </c>
      <c r="D63" s="1" t="s">
        <v>88</v>
      </c>
      <c r="E63" s="1" t="s">
        <v>119</v>
      </c>
      <c r="F63" s="1" t="s">
        <v>152</v>
      </c>
      <c r="G63" s="1" t="s">
        <v>55</v>
      </c>
      <c r="H63" s="1" t="s">
        <v>56</v>
      </c>
      <c r="I63" s="2">
        <v>15.6699</v>
      </c>
      <c r="J63" s="2">
        <v>3.02</v>
      </c>
      <c r="K63" s="2">
        <f t="shared" si="12"/>
        <v>1.6400000000000001</v>
      </c>
      <c r="L63" s="2">
        <f t="shared" si="13"/>
        <v>1.38</v>
      </c>
      <c r="M63" s="3">
        <v>1.38</v>
      </c>
      <c r="P63" s="6">
        <v>0.81</v>
      </c>
      <c r="Q63" s="5">
        <v>1184.625</v>
      </c>
      <c r="AB63" s="10">
        <v>0.83</v>
      </c>
      <c r="AC63" s="5">
        <v>87.892849999999996</v>
      </c>
      <c r="AL63" s="5" t="str">
        <f t="shared" si="8"/>
        <v/>
      </c>
      <c r="AN63" s="5" t="str">
        <f t="shared" si="9"/>
        <v/>
      </c>
      <c r="AP63" s="5" t="str">
        <f t="shared" si="10"/>
        <v/>
      </c>
      <c r="AS63" s="5">
        <f t="shared" si="14"/>
        <v>1272.51785</v>
      </c>
      <c r="AT63" s="11">
        <f t="shared" si="6"/>
        <v>7.8717569728853187E-2</v>
      </c>
      <c r="AU63" s="5">
        <f t="shared" si="11"/>
        <v>78.717569728853192</v>
      </c>
    </row>
    <row r="64" spans="1:47" x14ac:dyDescent="0.3">
      <c r="A64" s="1" t="s">
        <v>168</v>
      </c>
      <c r="B64" s="1" t="s">
        <v>86</v>
      </c>
      <c r="C64" s="1" t="s">
        <v>87</v>
      </c>
      <c r="D64" s="1" t="s">
        <v>88</v>
      </c>
      <c r="E64" s="1" t="s">
        <v>151</v>
      </c>
      <c r="F64" s="1" t="s">
        <v>152</v>
      </c>
      <c r="G64" s="1" t="s">
        <v>55</v>
      </c>
      <c r="H64" s="1" t="s">
        <v>56</v>
      </c>
      <c r="I64" s="2">
        <v>15.6699</v>
      </c>
      <c r="J64" s="2">
        <v>0.56999999999999995</v>
      </c>
      <c r="K64" s="2">
        <f t="shared" si="12"/>
        <v>0.57000000000000006</v>
      </c>
      <c r="L64" s="2">
        <f t="shared" si="13"/>
        <v>0</v>
      </c>
      <c r="P64" s="6">
        <v>0.11</v>
      </c>
      <c r="Q64" s="5">
        <v>160.875</v>
      </c>
      <c r="Z64" s="9">
        <v>0.01</v>
      </c>
      <c r="AA64" s="5">
        <v>1.1766000000000001</v>
      </c>
      <c r="AB64" s="10">
        <v>0.45</v>
      </c>
      <c r="AC64" s="5">
        <v>47.652749999999997</v>
      </c>
      <c r="AL64" s="5" t="str">
        <f t="shared" si="8"/>
        <v/>
      </c>
      <c r="AN64" s="5" t="str">
        <f t="shared" si="9"/>
        <v/>
      </c>
      <c r="AP64" s="5" t="str">
        <f t="shared" si="10"/>
        <v/>
      </c>
      <c r="AS64" s="5">
        <f t="shared" si="14"/>
        <v>209.70435000000001</v>
      </c>
      <c r="AT64" s="11">
        <f t="shared" si="6"/>
        <v>1.2972247731981783E-2</v>
      </c>
      <c r="AU64" s="5">
        <f t="shared" si="11"/>
        <v>12.972247731981785</v>
      </c>
    </row>
    <row r="65" spans="1:47" x14ac:dyDescent="0.3">
      <c r="A65" s="1" t="s">
        <v>168</v>
      </c>
      <c r="B65" s="1" t="s">
        <v>86</v>
      </c>
      <c r="C65" s="1" t="s">
        <v>87</v>
      </c>
      <c r="D65" s="1" t="s">
        <v>88</v>
      </c>
      <c r="E65" s="1" t="s">
        <v>113</v>
      </c>
      <c r="F65" s="1" t="s">
        <v>152</v>
      </c>
      <c r="G65" s="1" t="s">
        <v>55</v>
      </c>
      <c r="H65" s="1" t="s">
        <v>56</v>
      </c>
      <c r="I65" s="2">
        <v>15.6699</v>
      </c>
      <c r="J65" s="2">
        <v>8.15</v>
      </c>
      <c r="K65" s="2">
        <f t="shared" si="12"/>
        <v>1.23</v>
      </c>
      <c r="L65" s="2">
        <f t="shared" si="13"/>
        <v>6.91</v>
      </c>
      <c r="M65" s="3">
        <v>6.91</v>
      </c>
      <c r="N65" s="4">
        <v>0.01</v>
      </c>
      <c r="O65" s="5">
        <v>15.76</v>
      </c>
      <c r="P65" s="6">
        <v>1.18</v>
      </c>
      <c r="Q65" s="5">
        <v>1725.75</v>
      </c>
      <c r="AB65" s="10">
        <v>0.04</v>
      </c>
      <c r="AC65" s="5">
        <v>4.2358000000000002</v>
      </c>
      <c r="AL65" s="5" t="str">
        <f t="shared" si="8"/>
        <v/>
      </c>
      <c r="AN65" s="5" t="str">
        <f t="shared" si="9"/>
        <v/>
      </c>
      <c r="AP65" s="5" t="str">
        <f t="shared" si="10"/>
        <v/>
      </c>
      <c r="AS65" s="5">
        <f t="shared" si="14"/>
        <v>1745.7457999999999</v>
      </c>
      <c r="AT65" s="11">
        <f t="shared" si="6"/>
        <v>0.10799130773713908</v>
      </c>
      <c r="AU65" s="5">
        <f t="shared" si="11"/>
        <v>107.99130773713908</v>
      </c>
    </row>
    <row r="66" spans="1:47" x14ac:dyDescent="0.3">
      <c r="A66" s="1" t="s">
        <v>169</v>
      </c>
      <c r="B66" s="1" t="s">
        <v>170</v>
      </c>
      <c r="C66" s="1" t="s">
        <v>171</v>
      </c>
      <c r="D66" s="1" t="s">
        <v>172</v>
      </c>
      <c r="E66" s="1" t="s">
        <v>151</v>
      </c>
      <c r="F66" s="1" t="s">
        <v>152</v>
      </c>
      <c r="G66" s="1" t="s">
        <v>55</v>
      </c>
      <c r="H66" s="1" t="s">
        <v>56</v>
      </c>
      <c r="I66" s="2">
        <v>3.3542000000000001</v>
      </c>
      <c r="J66" s="2">
        <v>2.12</v>
      </c>
      <c r="K66" s="2">
        <f t="shared" si="12"/>
        <v>2.12</v>
      </c>
      <c r="L66" s="2">
        <f t="shared" si="13"/>
        <v>0</v>
      </c>
      <c r="Z66" s="9">
        <v>0.7</v>
      </c>
      <c r="AA66" s="5">
        <v>82.361999999999995</v>
      </c>
      <c r="AB66" s="10">
        <v>1.42</v>
      </c>
      <c r="AC66" s="5">
        <v>150.37090000000001</v>
      </c>
      <c r="AL66" s="5" t="str">
        <f t="shared" si="8"/>
        <v/>
      </c>
      <c r="AN66" s="5" t="str">
        <f t="shared" si="9"/>
        <v/>
      </c>
      <c r="AP66" s="5" t="str">
        <f t="shared" si="10"/>
        <v/>
      </c>
      <c r="AS66" s="5">
        <f t="shared" si="14"/>
        <v>232.7329</v>
      </c>
      <c r="AT66" s="11">
        <f t="shared" si="6"/>
        <v>1.439678687725144E-2</v>
      </c>
      <c r="AU66" s="5">
        <f t="shared" si="11"/>
        <v>14.39678687725144</v>
      </c>
    </row>
    <row r="67" spans="1:47" x14ac:dyDescent="0.3">
      <c r="A67" s="1" t="s">
        <v>169</v>
      </c>
      <c r="B67" s="1" t="s">
        <v>170</v>
      </c>
      <c r="C67" s="1" t="s">
        <v>171</v>
      </c>
      <c r="D67" s="1" t="s">
        <v>172</v>
      </c>
      <c r="E67" s="1" t="s">
        <v>113</v>
      </c>
      <c r="F67" s="1" t="s">
        <v>152</v>
      </c>
      <c r="G67" s="1" t="s">
        <v>55</v>
      </c>
      <c r="H67" s="1" t="s">
        <v>56</v>
      </c>
      <c r="I67" s="2">
        <v>3.3542000000000001</v>
      </c>
      <c r="J67" s="2">
        <v>0.81</v>
      </c>
      <c r="K67" s="2">
        <f t="shared" si="12"/>
        <v>0.81</v>
      </c>
      <c r="L67" s="2">
        <f t="shared" si="13"/>
        <v>0</v>
      </c>
      <c r="P67" s="6">
        <v>0.03</v>
      </c>
      <c r="Q67" s="5">
        <v>43.875</v>
      </c>
      <c r="Z67" s="9">
        <v>0.23</v>
      </c>
      <c r="AA67" s="5">
        <v>27.061800000000002</v>
      </c>
      <c r="AB67" s="10">
        <v>0.55000000000000004</v>
      </c>
      <c r="AC67" s="5">
        <v>58.242250000000013</v>
      </c>
      <c r="AL67" s="5" t="str">
        <f t="shared" ref="AL67:AL98" si="15">IF(AK67&gt;0,AK67*$AL$1,"")</f>
        <v/>
      </c>
      <c r="AN67" s="5" t="str">
        <f t="shared" ref="AN67:AN98" si="16">IF(AM67&gt;0,AM67*$AN$1,"")</f>
        <v/>
      </c>
      <c r="AP67" s="5" t="str">
        <f t="shared" ref="AP67:AP98" si="17">IF(AO67&gt;0,AO67*$AP$1,"")</f>
        <v/>
      </c>
      <c r="AS67" s="5">
        <f t="shared" si="14"/>
        <v>129.17905000000002</v>
      </c>
      <c r="AT67" s="11">
        <f t="shared" ref="AT67:AT130" si="18">(AS67/$AS$279)*100</f>
        <v>7.990977003491162E-3</v>
      </c>
      <c r="AU67" s="5">
        <f t="shared" ref="AU67:AU98" si="19">(AT67/100)*$AU$1</f>
        <v>7.990977003491162</v>
      </c>
    </row>
    <row r="68" spans="1:47" x14ac:dyDescent="0.3">
      <c r="A68" s="1" t="s">
        <v>173</v>
      </c>
      <c r="B68" s="1" t="s">
        <v>174</v>
      </c>
      <c r="C68" s="1" t="s">
        <v>175</v>
      </c>
      <c r="D68" s="1" t="s">
        <v>176</v>
      </c>
      <c r="E68" s="1" t="s">
        <v>151</v>
      </c>
      <c r="F68" s="1" t="s">
        <v>152</v>
      </c>
      <c r="G68" s="1" t="s">
        <v>55</v>
      </c>
      <c r="H68" s="1" t="s">
        <v>56</v>
      </c>
      <c r="I68" s="2">
        <v>3.3815</v>
      </c>
      <c r="J68" s="2">
        <v>2.79</v>
      </c>
      <c r="K68" s="2">
        <f t="shared" si="12"/>
        <v>2.79</v>
      </c>
      <c r="L68" s="2">
        <f t="shared" si="13"/>
        <v>0</v>
      </c>
      <c r="Z68" s="9">
        <v>1.29</v>
      </c>
      <c r="AA68" s="5">
        <v>151.78139999999999</v>
      </c>
      <c r="AB68" s="10">
        <v>1.5</v>
      </c>
      <c r="AC68" s="5">
        <v>158.8425</v>
      </c>
      <c r="AL68" s="5" t="str">
        <f t="shared" si="15"/>
        <v/>
      </c>
      <c r="AN68" s="5" t="str">
        <f t="shared" si="16"/>
        <v/>
      </c>
      <c r="AP68" s="5" t="str">
        <f t="shared" si="17"/>
        <v/>
      </c>
      <c r="AS68" s="5">
        <f t="shared" si="14"/>
        <v>310.62389999999999</v>
      </c>
      <c r="AT68" s="11">
        <f t="shared" si="18"/>
        <v>1.9215100603656225E-2</v>
      </c>
      <c r="AU68" s="5">
        <f t="shared" si="19"/>
        <v>19.215100603656225</v>
      </c>
    </row>
    <row r="69" spans="1:47" x14ac:dyDescent="0.3">
      <c r="A69" s="1" t="s">
        <v>173</v>
      </c>
      <c r="B69" s="1" t="s">
        <v>174</v>
      </c>
      <c r="C69" s="1" t="s">
        <v>175</v>
      </c>
      <c r="D69" s="1" t="s">
        <v>176</v>
      </c>
      <c r="E69" s="1" t="s">
        <v>113</v>
      </c>
      <c r="F69" s="1" t="s">
        <v>152</v>
      </c>
      <c r="G69" s="1" t="s">
        <v>55</v>
      </c>
      <c r="H69" s="1" t="s">
        <v>56</v>
      </c>
      <c r="I69" s="2">
        <v>3.3815</v>
      </c>
      <c r="J69" s="2">
        <v>0.11</v>
      </c>
      <c r="K69" s="2">
        <f t="shared" si="12"/>
        <v>0.11</v>
      </c>
      <c r="L69" s="2">
        <f t="shared" si="13"/>
        <v>0</v>
      </c>
      <c r="AB69" s="10">
        <v>0.11</v>
      </c>
      <c r="AC69" s="5">
        <v>11.64845</v>
      </c>
      <c r="AL69" s="5" t="str">
        <f t="shared" si="15"/>
        <v/>
      </c>
      <c r="AN69" s="5" t="str">
        <f t="shared" si="16"/>
        <v/>
      </c>
      <c r="AP69" s="5" t="str">
        <f t="shared" si="17"/>
        <v/>
      </c>
      <c r="AS69" s="5">
        <f t="shared" si="14"/>
        <v>11.64845</v>
      </c>
      <c r="AT69" s="11">
        <f t="shared" si="18"/>
        <v>7.2056959759586874E-4</v>
      </c>
      <c r="AU69" s="5">
        <f t="shared" si="19"/>
        <v>0.7205695975958688</v>
      </c>
    </row>
    <row r="70" spans="1:47" x14ac:dyDescent="0.3">
      <c r="A70" s="1" t="s">
        <v>177</v>
      </c>
      <c r="B70" s="1" t="s">
        <v>178</v>
      </c>
      <c r="C70" s="1" t="s">
        <v>122</v>
      </c>
      <c r="D70" s="1" t="s">
        <v>75</v>
      </c>
      <c r="E70" s="1" t="s">
        <v>151</v>
      </c>
      <c r="F70" s="1" t="s">
        <v>152</v>
      </c>
      <c r="G70" s="1" t="s">
        <v>55</v>
      </c>
      <c r="H70" s="1" t="s">
        <v>56</v>
      </c>
      <c r="I70" s="2">
        <v>18.898</v>
      </c>
      <c r="J70" s="2">
        <v>16.440000000000001</v>
      </c>
      <c r="K70" s="2">
        <f t="shared" si="12"/>
        <v>16.110000000000003</v>
      </c>
      <c r="L70" s="2">
        <f t="shared" si="13"/>
        <v>0.32</v>
      </c>
      <c r="M70" s="3">
        <v>0.32</v>
      </c>
      <c r="P70" s="6">
        <v>9.0500000000000007</v>
      </c>
      <c r="Q70" s="5">
        <v>13235.625</v>
      </c>
      <c r="R70" s="7">
        <v>5.64</v>
      </c>
      <c r="S70" s="5">
        <v>5530.02</v>
      </c>
      <c r="T70" s="8">
        <v>0.08</v>
      </c>
      <c r="U70" s="5">
        <v>23.532</v>
      </c>
      <c r="Z70" s="9">
        <v>0.15</v>
      </c>
      <c r="AA70" s="5">
        <v>17.649000000000001</v>
      </c>
      <c r="AB70" s="10">
        <v>1.19</v>
      </c>
      <c r="AC70" s="5">
        <v>126.01505</v>
      </c>
      <c r="AL70" s="5" t="str">
        <f t="shared" si="15"/>
        <v/>
      </c>
      <c r="AN70" s="5" t="str">
        <f t="shared" si="16"/>
        <v/>
      </c>
      <c r="AP70" s="5" t="str">
        <f t="shared" si="17"/>
        <v/>
      </c>
      <c r="AS70" s="5">
        <f t="shared" si="14"/>
        <v>18932.841050000003</v>
      </c>
      <c r="AT70" s="11">
        <f t="shared" si="18"/>
        <v>1.1711798270795726</v>
      </c>
      <c r="AU70" s="5">
        <f t="shared" si="19"/>
        <v>1171.1798270795725</v>
      </c>
    </row>
    <row r="71" spans="1:47" x14ac:dyDescent="0.3">
      <c r="A71" s="1" t="s">
        <v>177</v>
      </c>
      <c r="B71" s="1" t="s">
        <v>178</v>
      </c>
      <c r="C71" s="1" t="s">
        <v>122</v>
      </c>
      <c r="D71" s="1" t="s">
        <v>75</v>
      </c>
      <c r="E71" s="1" t="s">
        <v>113</v>
      </c>
      <c r="F71" s="1" t="s">
        <v>152</v>
      </c>
      <c r="G71" s="1" t="s">
        <v>55</v>
      </c>
      <c r="H71" s="1" t="s">
        <v>56</v>
      </c>
      <c r="I71" s="2">
        <v>18.898</v>
      </c>
      <c r="J71" s="2">
        <v>1.82</v>
      </c>
      <c r="K71" s="2">
        <f t="shared" si="12"/>
        <v>1.82</v>
      </c>
      <c r="L71" s="2">
        <f t="shared" si="13"/>
        <v>0</v>
      </c>
      <c r="P71" s="6">
        <v>1.61</v>
      </c>
      <c r="Q71" s="5">
        <v>2354.625</v>
      </c>
      <c r="R71" s="7">
        <v>0.06</v>
      </c>
      <c r="S71" s="5">
        <v>58.83</v>
      </c>
      <c r="AB71" s="10">
        <v>0.15</v>
      </c>
      <c r="AC71" s="5">
        <v>15.88425</v>
      </c>
      <c r="AL71" s="5" t="str">
        <f t="shared" si="15"/>
        <v/>
      </c>
      <c r="AN71" s="5" t="str">
        <f t="shared" si="16"/>
        <v/>
      </c>
      <c r="AP71" s="5" t="str">
        <f t="shared" si="17"/>
        <v/>
      </c>
      <c r="AS71" s="5">
        <f t="shared" si="14"/>
        <v>2429.33925</v>
      </c>
      <c r="AT71" s="11">
        <f t="shared" si="18"/>
        <v>0.15027819201665024</v>
      </c>
      <c r="AU71" s="5">
        <f t="shared" si="19"/>
        <v>150.27819201665022</v>
      </c>
    </row>
    <row r="72" spans="1:47" x14ac:dyDescent="0.3">
      <c r="A72" s="1" t="s">
        <v>179</v>
      </c>
      <c r="B72" s="1" t="s">
        <v>86</v>
      </c>
      <c r="C72" s="1" t="s">
        <v>87</v>
      </c>
      <c r="D72" s="1" t="s">
        <v>88</v>
      </c>
      <c r="E72" s="1" t="s">
        <v>151</v>
      </c>
      <c r="F72" s="1" t="s">
        <v>152</v>
      </c>
      <c r="G72" s="1" t="s">
        <v>55</v>
      </c>
      <c r="H72" s="1" t="s">
        <v>56</v>
      </c>
      <c r="I72" s="2">
        <v>7.6611000000000002</v>
      </c>
      <c r="J72" s="2">
        <v>6.82</v>
      </c>
      <c r="K72" s="2">
        <f t="shared" si="12"/>
        <v>6.37</v>
      </c>
      <c r="L72" s="2">
        <f t="shared" si="13"/>
        <v>0.45</v>
      </c>
      <c r="M72" s="3">
        <v>0.45</v>
      </c>
      <c r="P72" s="6">
        <v>0.73</v>
      </c>
      <c r="Q72" s="5">
        <v>1067.625</v>
      </c>
      <c r="Z72" s="9">
        <v>7.0000000000000007E-2</v>
      </c>
      <c r="AA72" s="5">
        <v>8.2362000000000002</v>
      </c>
      <c r="AB72" s="10">
        <v>5.57</v>
      </c>
      <c r="AC72" s="5">
        <v>589.83515</v>
      </c>
      <c r="AL72" s="5" t="str">
        <f t="shared" si="15"/>
        <v/>
      </c>
      <c r="AN72" s="5" t="str">
        <f t="shared" si="16"/>
        <v/>
      </c>
      <c r="AP72" s="5" t="str">
        <f t="shared" si="17"/>
        <v/>
      </c>
      <c r="AS72" s="5">
        <f t="shared" si="14"/>
        <v>1665.6963500000002</v>
      </c>
      <c r="AT72" s="11">
        <f t="shared" si="18"/>
        <v>0.10303947294587755</v>
      </c>
      <c r="AU72" s="5">
        <f t="shared" si="19"/>
        <v>103.03947294587755</v>
      </c>
    </row>
    <row r="73" spans="1:47" x14ac:dyDescent="0.3">
      <c r="A73" s="1" t="s">
        <v>180</v>
      </c>
      <c r="B73" s="1" t="s">
        <v>178</v>
      </c>
      <c r="C73" s="1" t="s">
        <v>122</v>
      </c>
      <c r="D73" s="1" t="s">
        <v>75</v>
      </c>
      <c r="E73" s="1" t="s">
        <v>119</v>
      </c>
      <c r="F73" s="1" t="s">
        <v>152</v>
      </c>
      <c r="G73" s="1" t="s">
        <v>55</v>
      </c>
      <c r="H73" s="1" t="s">
        <v>56</v>
      </c>
      <c r="I73" s="2">
        <v>77.949399999999997</v>
      </c>
      <c r="J73" s="2">
        <v>34.25</v>
      </c>
      <c r="K73" s="2">
        <f t="shared" si="12"/>
        <v>32.659999999999997</v>
      </c>
      <c r="L73" s="2">
        <f t="shared" si="13"/>
        <v>1.59</v>
      </c>
      <c r="M73" s="3">
        <v>1.59</v>
      </c>
      <c r="P73" s="6">
        <v>21.15</v>
      </c>
      <c r="Q73" s="5">
        <v>30931.875</v>
      </c>
      <c r="R73" s="7">
        <v>11.37</v>
      </c>
      <c r="S73" s="5">
        <v>11148.285</v>
      </c>
      <c r="AB73" s="10">
        <v>0.14000000000000001</v>
      </c>
      <c r="AC73" s="5">
        <v>14.8253</v>
      </c>
      <c r="AL73" s="5" t="str">
        <f t="shared" si="15"/>
        <v/>
      </c>
      <c r="AN73" s="5" t="str">
        <f t="shared" si="16"/>
        <v/>
      </c>
      <c r="AP73" s="5" t="str">
        <f t="shared" si="17"/>
        <v/>
      </c>
      <c r="AS73" s="5">
        <f t="shared" si="14"/>
        <v>42094.9853</v>
      </c>
      <c r="AT73" s="11">
        <f t="shared" si="18"/>
        <v>2.6039830722907347</v>
      </c>
      <c r="AU73" s="5">
        <f t="shared" si="19"/>
        <v>2603.9830722907345</v>
      </c>
    </row>
    <row r="74" spans="1:47" x14ac:dyDescent="0.3">
      <c r="A74" s="1" t="s">
        <v>180</v>
      </c>
      <c r="B74" s="1" t="s">
        <v>178</v>
      </c>
      <c r="C74" s="1" t="s">
        <v>122</v>
      </c>
      <c r="D74" s="1" t="s">
        <v>75</v>
      </c>
      <c r="E74" s="1" t="s">
        <v>57</v>
      </c>
      <c r="F74" s="1" t="s">
        <v>152</v>
      </c>
      <c r="G74" s="1" t="s">
        <v>55</v>
      </c>
      <c r="H74" s="1" t="s">
        <v>56</v>
      </c>
      <c r="I74" s="2">
        <v>77.949399999999997</v>
      </c>
      <c r="J74" s="2">
        <v>40.99</v>
      </c>
      <c r="K74" s="2">
        <f t="shared" si="12"/>
        <v>37.130000000000003</v>
      </c>
      <c r="L74" s="2">
        <f t="shared" si="13"/>
        <v>2.87</v>
      </c>
      <c r="M74" s="3">
        <v>2.87</v>
      </c>
      <c r="P74" s="6">
        <v>24.84</v>
      </c>
      <c r="Q74" s="5">
        <v>36328.5</v>
      </c>
      <c r="R74" s="7">
        <v>11.58</v>
      </c>
      <c r="S74" s="5">
        <v>11354.19</v>
      </c>
      <c r="AB74" s="10">
        <v>0.71</v>
      </c>
      <c r="AC74" s="5">
        <v>75.185449999999989</v>
      </c>
      <c r="AL74" s="5" t="str">
        <f t="shared" si="15"/>
        <v/>
      </c>
      <c r="AN74" s="5" t="str">
        <f t="shared" si="16"/>
        <v/>
      </c>
      <c r="AP74" s="5" t="str">
        <f t="shared" si="17"/>
        <v/>
      </c>
      <c r="AS74" s="5">
        <f t="shared" si="14"/>
        <v>47757.87545</v>
      </c>
      <c r="AT74" s="11">
        <f t="shared" si="18"/>
        <v>2.9542877460125698</v>
      </c>
      <c r="AU74" s="5">
        <f t="shared" si="19"/>
        <v>2954.2877460125696</v>
      </c>
    </row>
    <row r="75" spans="1:47" x14ac:dyDescent="0.3">
      <c r="A75" s="1" t="s">
        <v>181</v>
      </c>
      <c r="B75" s="1" t="s">
        <v>182</v>
      </c>
      <c r="C75" s="1" t="s">
        <v>183</v>
      </c>
      <c r="D75" s="1" t="s">
        <v>75</v>
      </c>
      <c r="E75" s="1" t="s">
        <v>67</v>
      </c>
      <c r="F75" s="1" t="s">
        <v>152</v>
      </c>
      <c r="G75" s="1" t="s">
        <v>55</v>
      </c>
      <c r="H75" s="1" t="s">
        <v>56</v>
      </c>
      <c r="I75" s="2">
        <v>13.516500000000001</v>
      </c>
      <c r="J75" s="2">
        <v>4.97</v>
      </c>
      <c r="K75" s="2">
        <f t="shared" si="12"/>
        <v>4.96</v>
      </c>
      <c r="L75" s="2">
        <f t="shared" si="13"/>
        <v>0</v>
      </c>
      <c r="P75" s="6">
        <v>0.34</v>
      </c>
      <c r="Q75" s="5">
        <v>497.25000000000011</v>
      </c>
      <c r="Z75" s="9">
        <v>3.5</v>
      </c>
      <c r="AA75" s="5">
        <v>411.81</v>
      </c>
      <c r="AB75" s="10">
        <v>0.02</v>
      </c>
      <c r="AC75" s="5">
        <v>2.1179000000000001</v>
      </c>
      <c r="AE75" s="2">
        <v>1.1000000000000001</v>
      </c>
      <c r="AF75" s="5">
        <v>116.4845</v>
      </c>
      <c r="AL75" s="5" t="str">
        <f t="shared" si="15"/>
        <v/>
      </c>
      <c r="AN75" s="5" t="str">
        <f t="shared" si="16"/>
        <v/>
      </c>
      <c r="AP75" s="5" t="str">
        <f t="shared" si="17"/>
        <v/>
      </c>
      <c r="AS75" s="5">
        <f t="shared" si="14"/>
        <v>1027.6624000000002</v>
      </c>
      <c r="AT75" s="11">
        <f t="shared" si="18"/>
        <v>6.3570885571248098E-2</v>
      </c>
      <c r="AU75" s="5">
        <f t="shared" si="19"/>
        <v>63.570885571248091</v>
      </c>
    </row>
    <row r="76" spans="1:47" x14ac:dyDescent="0.3">
      <c r="A76" s="1" t="s">
        <v>181</v>
      </c>
      <c r="B76" s="1" t="s">
        <v>182</v>
      </c>
      <c r="C76" s="1" t="s">
        <v>183</v>
      </c>
      <c r="D76" s="1" t="s">
        <v>75</v>
      </c>
      <c r="E76" s="1" t="s">
        <v>62</v>
      </c>
      <c r="F76" s="1" t="s">
        <v>152</v>
      </c>
      <c r="G76" s="1" t="s">
        <v>55</v>
      </c>
      <c r="H76" s="1" t="s">
        <v>56</v>
      </c>
      <c r="I76" s="2">
        <v>13.516500000000001</v>
      </c>
      <c r="J76" s="2">
        <v>8.31</v>
      </c>
      <c r="K76" s="2">
        <f t="shared" si="12"/>
        <v>8.3099999999999987</v>
      </c>
      <c r="L76" s="2">
        <f t="shared" si="13"/>
        <v>0</v>
      </c>
      <c r="P76" s="6">
        <v>0.1</v>
      </c>
      <c r="Q76" s="5">
        <v>146.25</v>
      </c>
      <c r="Z76" s="9">
        <v>6.17</v>
      </c>
      <c r="AA76" s="5">
        <v>725.96219999999994</v>
      </c>
      <c r="AB76" s="10">
        <v>2.04</v>
      </c>
      <c r="AC76" s="5">
        <v>216.0258</v>
      </c>
      <c r="AL76" s="5" t="str">
        <f t="shared" si="15"/>
        <v/>
      </c>
      <c r="AN76" s="5" t="str">
        <f t="shared" si="16"/>
        <v/>
      </c>
      <c r="AP76" s="5" t="str">
        <f t="shared" si="17"/>
        <v/>
      </c>
      <c r="AS76" s="5">
        <f t="shared" si="14"/>
        <v>1088.2379999999998</v>
      </c>
      <c r="AT76" s="11">
        <f t="shared" si="18"/>
        <v>6.7318073885240776E-2</v>
      </c>
      <c r="AU76" s="5">
        <f t="shared" si="19"/>
        <v>67.318073885240779</v>
      </c>
    </row>
    <row r="77" spans="1:47" x14ac:dyDescent="0.3">
      <c r="A77" s="1" t="s">
        <v>184</v>
      </c>
      <c r="B77" s="1" t="s">
        <v>86</v>
      </c>
      <c r="C77" s="1" t="s">
        <v>87</v>
      </c>
      <c r="D77" s="1" t="s">
        <v>88</v>
      </c>
      <c r="E77" s="1" t="s">
        <v>62</v>
      </c>
      <c r="F77" s="1" t="s">
        <v>152</v>
      </c>
      <c r="G77" s="1" t="s">
        <v>55</v>
      </c>
      <c r="H77" s="1" t="s">
        <v>56</v>
      </c>
      <c r="I77" s="2">
        <v>16.0807</v>
      </c>
      <c r="J77" s="2">
        <v>15.24</v>
      </c>
      <c r="K77" s="2">
        <f t="shared" si="12"/>
        <v>8.66</v>
      </c>
      <c r="L77" s="2">
        <f t="shared" si="13"/>
        <v>6.58</v>
      </c>
      <c r="M77" s="3">
        <v>6.58</v>
      </c>
      <c r="P77" s="6">
        <v>2</v>
      </c>
      <c r="Q77" s="5">
        <v>2925</v>
      </c>
      <c r="Z77" s="9">
        <v>0.15</v>
      </c>
      <c r="AA77" s="5">
        <v>17.649000000000001</v>
      </c>
      <c r="AB77" s="10">
        <v>6.51</v>
      </c>
      <c r="AC77" s="5">
        <v>689.37644999999998</v>
      </c>
      <c r="AL77" s="5" t="str">
        <f t="shared" si="15"/>
        <v/>
      </c>
      <c r="AN77" s="5" t="str">
        <f t="shared" si="16"/>
        <v/>
      </c>
      <c r="AP77" s="5" t="str">
        <f t="shared" si="17"/>
        <v/>
      </c>
      <c r="AS77" s="5">
        <f t="shared" si="14"/>
        <v>3632.0254500000001</v>
      </c>
      <c r="AT77" s="11">
        <f t="shared" si="18"/>
        <v>0.22467599697508717</v>
      </c>
      <c r="AU77" s="5">
        <f t="shared" si="19"/>
        <v>224.67599697508717</v>
      </c>
    </row>
    <row r="78" spans="1:47" x14ac:dyDescent="0.3">
      <c r="A78" s="1" t="s">
        <v>185</v>
      </c>
      <c r="B78" s="1" t="s">
        <v>132</v>
      </c>
      <c r="C78" s="1" t="s">
        <v>133</v>
      </c>
      <c r="D78" s="1" t="s">
        <v>134</v>
      </c>
      <c r="E78" s="1" t="s">
        <v>62</v>
      </c>
      <c r="F78" s="1" t="s">
        <v>152</v>
      </c>
      <c r="G78" s="1" t="s">
        <v>55</v>
      </c>
      <c r="H78" s="1" t="s">
        <v>56</v>
      </c>
      <c r="I78" s="2">
        <v>1.7904</v>
      </c>
      <c r="J78" s="2">
        <v>1.26</v>
      </c>
      <c r="K78" s="2">
        <f t="shared" si="12"/>
        <v>1.26</v>
      </c>
      <c r="L78" s="2">
        <f t="shared" si="13"/>
        <v>0</v>
      </c>
      <c r="P78" s="6">
        <v>0.48</v>
      </c>
      <c r="Q78" s="5">
        <v>702</v>
      </c>
      <c r="R78" s="7">
        <v>0.72</v>
      </c>
      <c r="S78" s="5">
        <v>705.95999999999992</v>
      </c>
      <c r="AB78" s="10">
        <v>0.06</v>
      </c>
      <c r="AC78" s="5">
        <v>6.3536999999999999</v>
      </c>
      <c r="AL78" s="5" t="str">
        <f t="shared" si="15"/>
        <v/>
      </c>
      <c r="AN78" s="5" t="str">
        <f t="shared" si="16"/>
        <v/>
      </c>
      <c r="AP78" s="5" t="str">
        <f t="shared" si="17"/>
        <v/>
      </c>
      <c r="AS78" s="5">
        <f t="shared" si="14"/>
        <v>1414.3136999999999</v>
      </c>
      <c r="AT78" s="11">
        <f t="shared" si="18"/>
        <v>8.7489018168367821E-2</v>
      </c>
      <c r="AU78" s="5">
        <f t="shared" si="19"/>
        <v>87.489018168367821</v>
      </c>
    </row>
    <row r="79" spans="1:47" x14ac:dyDescent="0.3">
      <c r="A79" s="1" t="s">
        <v>186</v>
      </c>
      <c r="B79" s="1" t="s">
        <v>132</v>
      </c>
      <c r="C79" s="1" t="s">
        <v>133</v>
      </c>
      <c r="D79" s="1" t="s">
        <v>134</v>
      </c>
      <c r="E79" s="1" t="s">
        <v>68</v>
      </c>
      <c r="F79" s="1" t="s">
        <v>152</v>
      </c>
      <c r="G79" s="1" t="s">
        <v>55</v>
      </c>
      <c r="H79" s="1" t="s">
        <v>56</v>
      </c>
      <c r="I79" s="2">
        <v>31.253599999999999</v>
      </c>
      <c r="J79" s="2">
        <v>30.28</v>
      </c>
      <c r="K79" s="2">
        <f t="shared" si="12"/>
        <v>29.41</v>
      </c>
      <c r="L79" s="2">
        <f t="shared" si="13"/>
        <v>0.87</v>
      </c>
      <c r="M79" s="3">
        <v>0.87</v>
      </c>
      <c r="P79" s="6">
        <v>14.59</v>
      </c>
      <c r="Q79" s="5">
        <v>21337.875</v>
      </c>
      <c r="R79" s="7">
        <v>11.26</v>
      </c>
      <c r="S79" s="5">
        <v>11040.43</v>
      </c>
      <c r="T79" s="8">
        <v>0.12</v>
      </c>
      <c r="U79" s="5">
        <v>35.297999999999988</v>
      </c>
      <c r="Z79" s="9">
        <v>0.47</v>
      </c>
      <c r="AA79" s="5">
        <v>55.300199999999997</v>
      </c>
      <c r="AB79" s="10">
        <v>2.97</v>
      </c>
      <c r="AC79" s="5">
        <v>314.50815</v>
      </c>
      <c r="AL79" s="5" t="str">
        <f t="shared" si="15"/>
        <v/>
      </c>
      <c r="AN79" s="5" t="str">
        <f t="shared" si="16"/>
        <v/>
      </c>
      <c r="AP79" s="5" t="str">
        <f t="shared" si="17"/>
        <v/>
      </c>
      <c r="AS79" s="5">
        <f t="shared" si="14"/>
        <v>32783.411350000002</v>
      </c>
      <c r="AT79" s="11">
        <f t="shared" si="18"/>
        <v>2.0279719210958826</v>
      </c>
      <c r="AU79" s="5">
        <f t="shared" si="19"/>
        <v>2027.9719210958824</v>
      </c>
    </row>
    <row r="80" spans="1:47" x14ac:dyDescent="0.3">
      <c r="A80" s="1" t="s">
        <v>187</v>
      </c>
      <c r="B80" s="1" t="s">
        <v>188</v>
      </c>
      <c r="C80" s="1" t="s">
        <v>189</v>
      </c>
      <c r="D80" s="1" t="s">
        <v>75</v>
      </c>
      <c r="E80" s="1" t="s">
        <v>68</v>
      </c>
      <c r="F80" s="1" t="s">
        <v>152</v>
      </c>
      <c r="G80" s="1" t="s">
        <v>55</v>
      </c>
      <c r="H80" s="1" t="s">
        <v>56</v>
      </c>
      <c r="I80" s="2">
        <v>2.2845</v>
      </c>
      <c r="J80" s="2">
        <v>1.71</v>
      </c>
      <c r="K80" s="2">
        <f t="shared" si="12"/>
        <v>1.71</v>
      </c>
      <c r="L80" s="2">
        <f t="shared" si="13"/>
        <v>0</v>
      </c>
      <c r="Z80" s="9">
        <v>0.57999999999999996</v>
      </c>
      <c r="AA80" s="5">
        <v>68.242799999999988</v>
      </c>
      <c r="AB80" s="10">
        <v>1.1299999999999999</v>
      </c>
      <c r="AC80" s="5">
        <v>119.66135</v>
      </c>
      <c r="AL80" s="5" t="str">
        <f t="shared" si="15"/>
        <v/>
      </c>
      <c r="AN80" s="5" t="str">
        <f t="shared" si="16"/>
        <v/>
      </c>
      <c r="AP80" s="5" t="str">
        <f t="shared" si="17"/>
        <v/>
      </c>
      <c r="AS80" s="5">
        <f t="shared" si="14"/>
        <v>187.90414999999999</v>
      </c>
      <c r="AT80" s="11">
        <f t="shared" si="18"/>
        <v>1.1623693946584631E-2</v>
      </c>
      <c r="AU80" s="5">
        <f t="shared" si="19"/>
        <v>11.623693946584631</v>
      </c>
    </row>
    <row r="81" spans="1:47" x14ac:dyDescent="0.3">
      <c r="A81" s="1" t="s">
        <v>190</v>
      </c>
      <c r="B81" s="1" t="s">
        <v>191</v>
      </c>
      <c r="C81" s="1" t="s">
        <v>192</v>
      </c>
      <c r="D81" s="1" t="s">
        <v>193</v>
      </c>
      <c r="E81" s="1" t="s">
        <v>76</v>
      </c>
      <c r="F81" s="1" t="s">
        <v>152</v>
      </c>
      <c r="G81" s="1" t="s">
        <v>55</v>
      </c>
      <c r="H81" s="1" t="s">
        <v>56</v>
      </c>
      <c r="I81" s="2">
        <v>90.639899999999997</v>
      </c>
      <c r="J81" s="2">
        <v>21.72</v>
      </c>
      <c r="K81" s="2">
        <f t="shared" si="12"/>
        <v>20.279999999999998</v>
      </c>
      <c r="L81" s="2">
        <f t="shared" si="13"/>
        <v>0</v>
      </c>
      <c r="P81" s="6">
        <v>0.28999999999999998</v>
      </c>
      <c r="Q81" s="5">
        <v>424.12499999999989</v>
      </c>
      <c r="R81" s="7">
        <v>18.649999999999999</v>
      </c>
      <c r="S81" s="5">
        <v>18286.325000000001</v>
      </c>
      <c r="Z81" s="9">
        <v>0.31</v>
      </c>
      <c r="AA81" s="5">
        <v>36.474600000000002</v>
      </c>
      <c r="AB81" s="10">
        <v>1.03</v>
      </c>
      <c r="AC81" s="5">
        <v>109.07185</v>
      </c>
      <c r="AL81" s="5" t="str">
        <f t="shared" si="15"/>
        <v/>
      </c>
      <c r="AN81" s="5" t="str">
        <f t="shared" si="16"/>
        <v/>
      </c>
      <c r="AP81" s="5" t="str">
        <f t="shared" si="17"/>
        <v/>
      </c>
      <c r="AS81" s="5">
        <f t="shared" si="14"/>
        <v>18855.996450000002</v>
      </c>
      <c r="AT81" s="11">
        <f t="shared" si="18"/>
        <v>1.1664262433410137</v>
      </c>
      <c r="AU81" s="5">
        <f t="shared" si="19"/>
        <v>1166.4262433410138</v>
      </c>
    </row>
    <row r="82" spans="1:47" x14ac:dyDescent="0.3">
      <c r="A82" s="1" t="s">
        <v>190</v>
      </c>
      <c r="B82" s="1" t="s">
        <v>191</v>
      </c>
      <c r="C82" s="1" t="s">
        <v>192</v>
      </c>
      <c r="D82" s="1" t="s">
        <v>193</v>
      </c>
      <c r="E82" s="1" t="s">
        <v>77</v>
      </c>
      <c r="F82" s="1" t="s">
        <v>152</v>
      </c>
      <c r="G82" s="1" t="s">
        <v>55</v>
      </c>
      <c r="H82" s="1" t="s">
        <v>56</v>
      </c>
      <c r="I82" s="2">
        <v>90.639899999999997</v>
      </c>
      <c r="J82" s="2">
        <v>32.6</v>
      </c>
      <c r="K82" s="2">
        <f t="shared" si="12"/>
        <v>16.510000000000002</v>
      </c>
      <c r="L82" s="2">
        <f t="shared" si="13"/>
        <v>0</v>
      </c>
      <c r="R82" s="7">
        <v>16.07</v>
      </c>
      <c r="S82" s="5">
        <v>15756.635</v>
      </c>
      <c r="AB82" s="10">
        <v>0.44</v>
      </c>
      <c r="AC82" s="5">
        <v>46.593800000000002</v>
      </c>
      <c r="AL82" s="5" t="str">
        <f t="shared" si="15"/>
        <v/>
      </c>
      <c r="AN82" s="5" t="str">
        <f t="shared" si="16"/>
        <v/>
      </c>
      <c r="AP82" s="5" t="str">
        <f t="shared" si="17"/>
        <v/>
      </c>
      <c r="AS82" s="5">
        <f t="shared" si="14"/>
        <v>15803.228800000001</v>
      </c>
      <c r="AT82" s="11">
        <f t="shared" si="18"/>
        <v>0.97758295885988633</v>
      </c>
      <c r="AU82" s="5">
        <f t="shared" si="19"/>
        <v>977.58295885988639</v>
      </c>
    </row>
    <row r="83" spans="1:47" x14ac:dyDescent="0.3">
      <c r="A83" s="1" t="s">
        <v>194</v>
      </c>
      <c r="B83" s="1" t="s">
        <v>195</v>
      </c>
      <c r="C83" s="1" t="s">
        <v>196</v>
      </c>
      <c r="D83" s="1" t="s">
        <v>75</v>
      </c>
      <c r="E83" s="1" t="s">
        <v>76</v>
      </c>
      <c r="F83" s="1" t="s">
        <v>152</v>
      </c>
      <c r="G83" s="1" t="s">
        <v>55</v>
      </c>
      <c r="H83" s="1" t="s">
        <v>56</v>
      </c>
      <c r="I83" s="2">
        <v>8.0986999999999991</v>
      </c>
      <c r="J83" s="2">
        <v>7.43</v>
      </c>
      <c r="K83" s="2">
        <f t="shared" si="12"/>
        <v>5.68</v>
      </c>
      <c r="L83" s="2">
        <f t="shared" si="13"/>
        <v>1.74</v>
      </c>
      <c r="M83" s="3">
        <v>1.74</v>
      </c>
      <c r="Z83" s="9">
        <v>1.44</v>
      </c>
      <c r="AA83" s="5">
        <v>169.43039999999999</v>
      </c>
      <c r="AB83" s="10">
        <v>4.24</v>
      </c>
      <c r="AC83" s="5">
        <v>448.9948</v>
      </c>
      <c r="AL83" s="5" t="str">
        <f t="shared" si="15"/>
        <v/>
      </c>
      <c r="AN83" s="5" t="str">
        <f t="shared" si="16"/>
        <v/>
      </c>
      <c r="AP83" s="5" t="str">
        <f t="shared" si="17"/>
        <v/>
      </c>
      <c r="AS83" s="5">
        <f t="shared" si="14"/>
        <v>618.42520000000002</v>
      </c>
      <c r="AT83" s="11">
        <f t="shared" si="18"/>
        <v>3.8255596024118627E-2</v>
      </c>
      <c r="AU83" s="5">
        <f t="shared" si="19"/>
        <v>38.255596024118631</v>
      </c>
    </row>
    <row r="84" spans="1:47" x14ac:dyDescent="0.3">
      <c r="A84" s="1" t="s">
        <v>197</v>
      </c>
      <c r="B84" s="1" t="s">
        <v>198</v>
      </c>
      <c r="C84" s="1" t="s">
        <v>199</v>
      </c>
      <c r="D84" s="1" t="s">
        <v>200</v>
      </c>
      <c r="E84" s="1" t="s">
        <v>76</v>
      </c>
      <c r="F84" s="1" t="s">
        <v>152</v>
      </c>
      <c r="G84" s="1" t="s">
        <v>55</v>
      </c>
      <c r="H84" s="1" t="s">
        <v>56</v>
      </c>
      <c r="I84" s="2">
        <v>2.4979</v>
      </c>
      <c r="J84" s="2">
        <v>2.37</v>
      </c>
      <c r="K84" s="2">
        <f t="shared" si="12"/>
        <v>2.37</v>
      </c>
      <c r="L84" s="2">
        <f t="shared" si="13"/>
        <v>0</v>
      </c>
      <c r="Z84" s="9">
        <v>0.44</v>
      </c>
      <c r="AA84" s="5">
        <v>51.770400000000002</v>
      </c>
      <c r="AB84" s="10">
        <v>1.93</v>
      </c>
      <c r="AC84" s="5">
        <v>204.37735000000001</v>
      </c>
      <c r="AL84" s="5" t="str">
        <f t="shared" si="15"/>
        <v/>
      </c>
      <c r="AN84" s="5" t="str">
        <f t="shared" si="16"/>
        <v/>
      </c>
      <c r="AP84" s="5" t="str">
        <f t="shared" si="17"/>
        <v/>
      </c>
      <c r="AS84" s="5">
        <f t="shared" si="14"/>
        <v>256.14775000000003</v>
      </c>
      <c r="AT84" s="11">
        <f t="shared" si="18"/>
        <v>1.5845222423806361E-2</v>
      </c>
      <c r="AU84" s="5">
        <f t="shared" si="19"/>
        <v>15.845222423806362</v>
      </c>
    </row>
    <row r="85" spans="1:47" x14ac:dyDescent="0.3">
      <c r="A85" s="1" t="s">
        <v>201</v>
      </c>
      <c r="B85" s="1" t="s">
        <v>202</v>
      </c>
      <c r="C85" s="1" t="s">
        <v>203</v>
      </c>
      <c r="D85" s="1" t="s">
        <v>75</v>
      </c>
      <c r="E85" s="1" t="s">
        <v>67</v>
      </c>
      <c r="F85" s="1" t="s">
        <v>152</v>
      </c>
      <c r="G85" s="1" t="s">
        <v>55</v>
      </c>
      <c r="H85" s="1" t="s">
        <v>56</v>
      </c>
      <c r="I85" s="2">
        <v>35.8093</v>
      </c>
      <c r="J85" s="2">
        <v>35.049999999999997</v>
      </c>
      <c r="K85" s="2">
        <f t="shared" si="12"/>
        <v>26.68</v>
      </c>
      <c r="L85" s="2">
        <f t="shared" si="13"/>
        <v>0</v>
      </c>
      <c r="P85" s="6">
        <v>7.71</v>
      </c>
      <c r="Q85" s="5">
        <v>11275.875</v>
      </c>
      <c r="R85" s="7">
        <v>9.25</v>
      </c>
      <c r="S85" s="5">
        <v>9069.625</v>
      </c>
      <c r="T85" s="8">
        <v>1.93</v>
      </c>
      <c r="U85" s="5">
        <v>567.70949999999993</v>
      </c>
      <c r="Z85" s="9">
        <v>0.01</v>
      </c>
      <c r="AA85" s="5">
        <v>1.1766000000000001</v>
      </c>
      <c r="AB85" s="10">
        <v>0.86</v>
      </c>
      <c r="AC85" s="5">
        <v>91.069699999999997</v>
      </c>
      <c r="AE85" s="2">
        <v>6.92</v>
      </c>
      <c r="AF85" s="5">
        <v>732.79340000000002</v>
      </c>
      <c r="AL85" s="5" t="str">
        <f t="shared" si="15"/>
        <v/>
      </c>
      <c r="AN85" s="5" t="str">
        <f t="shared" si="16"/>
        <v/>
      </c>
      <c r="AP85" s="5" t="str">
        <f t="shared" si="17"/>
        <v/>
      </c>
      <c r="AS85" s="5">
        <f t="shared" si="14"/>
        <v>21738.249199999998</v>
      </c>
      <c r="AT85" s="11">
        <f t="shared" si="18"/>
        <v>1.3447215276266553</v>
      </c>
      <c r="AU85" s="5">
        <f t="shared" si="19"/>
        <v>1344.7215276266554</v>
      </c>
    </row>
    <row r="86" spans="1:47" x14ac:dyDescent="0.3">
      <c r="A86" s="1" t="s">
        <v>204</v>
      </c>
      <c r="B86" s="1" t="s">
        <v>205</v>
      </c>
      <c r="C86" s="1" t="s">
        <v>206</v>
      </c>
      <c r="D86" s="1" t="s">
        <v>75</v>
      </c>
      <c r="E86" s="1" t="s">
        <v>83</v>
      </c>
      <c r="F86" s="1" t="s">
        <v>152</v>
      </c>
      <c r="G86" s="1" t="s">
        <v>55</v>
      </c>
      <c r="H86" s="1" t="s">
        <v>56</v>
      </c>
      <c r="I86" s="2">
        <v>40.923200000000001</v>
      </c>
      <c r="J86" s="2">
        <v>40.159999999999997</v>
      </c>
      <c r="K86" s="2">
        <f t="shared" si="12"/>
        <v>0.43</v>
      </c>
      <c r="L86" s="2">
        <f t="shared" si="13"/>
        <v>0</v>
      </c>
      <c r="R86" s="7">
        <v>0.25</v>
      </c>
      <c r="S86" s="5">
        <v>245.125</v>
      </c>
      <c r="AB86" s="10">
        <v>0.18</v>
      </c>
      <c r="AC86" s="5">
        <v>19.0611</v>
      </c>
      <c r="AL86" s="5" t="str">
        <f t="shared" si="15"/>
        <v/>
      </c>
      <c r="AN86" s="5" t="str">
        <f t="shared" si="16"/>
        <v/>
      </c>
      <c r="AP86" s="5" t="str">
        <f t="shared" si="17"/>
        <v/>
      </c>
      <c r="AS86" s="5">
        <f t="shared" si="14"/>
        <v>264.18610000000001</v>
      </c>
      <c r="AT86" s="11">
        <f t="shared" si="18"/>
        <v>1.6342472326139695E-2</v>
      </c>
      <c r="AU86" s="5">
        <f t="shared" si="19"/>
        <v>16.342472326139696</v>
      </c>
    </row>
    <row r="87" spans="1:47" x14ac:dyDescent="0.3">
      <c r="A87" s="1" t="s">
        <v>207</v>
      </c>
      <c r="B87" s="1" t="s">
        <v>208</v>
      </c>
      <c r="C87" s="1" t="s">
        <v>209</v>
      </c>
      <c r="D87" s="1" t="s">
        <v>210</v>
      </c>
      <c r="E87" s="1" t="s">
        <v>102</v>
      </c>
      <c r="F87" s="1" t="s">
        <v>152</v>
      </c>
      <c r="G87" s="1" t="s">
        <v>55</v>
      </c>
      <c r="H87" s="1" t="s">
        <v>56</v>
      </c>
      <c r="I87" s="2">
        <v>81.285899999999998</v>
      </c>
      <c r="J87" s="2">
        <v>40.630000000000003</v>
      </c>
      <c r="K87" s="2">
        <f t="shared" si="12"/>
        <v>4.7299999999999995</v>
      </c>
      <c r="L87" s="2">
        <f t="shared" si="13"/>
        <v>1.49</v>
      </c>
      <c r="M87" s="3">
        <v>1.49</v>
      </c>
      <c r="R87" s="7">
        <v>0.52</v>
      </c>
      <c r="S87" s="5">
        <v>509.86</v>
      </c>
      <c r="T87" s="8">
        <v>3.05</v>
      </c>
      <c r="U87" s="5">
        <v>897.15749999999991</v>
      </c>
      <c r="AB87" s="10">
        <v>1.1299999999999999</v>
      </c>
      <c r="AC87" s="5">
        <v>119.66135</v>
      </c>
      <c r="AE87" s="2">
        <v>0.03</v>
      </c>
      <c r="AF87" s="5">
        <v>3.17685</v>
      </c>
      <c r="AL87" s="5" t="str">
        <f t="shared" si="15"/>
        <v/>
      </c>
      <c r="AN87" s="5" t="str">
        <f t="shared" si="16"/>
        <v/>
      </c>
      <c r="AP87" s="5" t="str">
        <f t="shared" si="17"/>
        <v/>
      </c>
      <c r="AS87" s="5">
        <f t="shared" si="14"/>
        <v>1529.8557000000001</v>
      </c>
      <c r="AT87" s="11">
        <f t="shared" si="18"/>
        <v>9.4636411379088736E-2</v>
      </c>
      <c r="AU87" s="5">
        <f t="shared" si="19"/>
        <v>94.636411379088742</v>
      </c>
    </row>
    <row r="88" spans="1:47" x14ac:dyDescent="0.3">
      <c r="A88" s="1" t="s">
        <v>211</v>
      </c>
      <c r="B88" s="1" t="s">
        <v>202</v>
      </c>
      <c r="C88" s="1" t="s">
        <v>203</v>
      </c>
      <c r="D88" s="1" t="s">
        <v>75</v>
      </c>
      <c r="E88" s="1" t="s">
        <v>98</v>
      </c>
      <c r="F88" s="1" t="s">
        <v>152</v>
      </c>
      <c r="G88" s="1" t="s">
        <v>55</v>
      </c>
      <c r="H88" s="1" t="s">
        <v>56</v>
      </c>
      <c r="I88" s="2">
        <v>40.580100000000002</v>
      </c>
      <c r="J88" s="2">
        <v>38.549999999999997</v>
      </c>
      <c r="K88" s="2">
        <f t="shared" si="12"/>
        <v>17.23</v>
      </c>
      <c r="L88" s="2">
        <f t="shared" si="13"/>
        <v>7.0000000000000007E-2</v>
      </c>
      <c r="M88" s="3">
        <v>7.0000000000000007E-2</v>
      </c>
      <c r="R88" s="7">
        <v>7.15</v>
      </c>
      <c r="S88" s="5">
        <v>7010.5750000000007</v>
      </c>
      <c r="T88" s="8">
        <v>8.9</v>
      </c>
      <c r="U88" s="5">
        <v>2617.9349999999999</v>
      </c>
      <c r="Z88" s="9">
        <v>0.6</v>
      </c>
      <c r="AA88" s="5">
        <v>70.595999999999989</v>
      </c>
      <c r="AB88" s="10">
        <v>0.57999999999999996</v>
      </c>
      <c r="AC88" s="5">
        <v>61.419099999999993</v>
      </c>
      <c r="AL88" s="5" t="str">
        <f t="shared" si="15"/>
        <v/>
      </c>
      <c r="AN88" s="5" t="str">
        <f t="shared" si="16"/>
        <v/>
      </c>
      <c r="AP88" s="5" t="str">
        <f t="shared" si="17"/>
        <v/>
      </c>
      <c r="AS88" s="5">
        <f t="shared" si="14"/>
        <v>9760.5250999999989</v>
      </c>
      <c r="AT88" s="11">
        <f t="shared" si="18"/>
        <v>0.60378313369000813</v>
      </c>
      <c r="AU88" s="5">
        <f t="shared" si="19"/>
        <v>603.78313369000807</v>
      </c>
    </row>
    <row r="89" spans="1:47" x14ac:dyDescent="0.3">
      <c r="A89" s="1" t="s">
        <v>212</v>
      </c>
      <c r="B89" s="1" t="s">
        <v>178</v>
      </c>
      <c r="C89" s="1" t="s">
        <v>122</v>
      </c>
      <c r="D89" s="1" t="s">
        <v>75</v>
      </c>
      <c r="E89" s="1" t="s">
        <v>53</v>
      </c>
      <c r="F89" s="1" t="s">
        <v>152</v>
      </c>
      <c r="G89" s="1" t="s">
        <v>55</v>
      </c>
      <c r="H89" s="1" t="s">
        <v>56</v>
      </c>
      <c r="I89" s="2">
        <v>40.783900000000003</v>
      </c>
      <c r="J89" s="2">
        <v>40.76</v>
      </c>
      <c r="K89" s="2">
        <f t="shared" si="12"/>
        <v>27.94</v>
      </c>
      <c r="L89" s="2">
        <f t="shared" si="13"/>
        <v>2.77</v>
      </c>
      <c r="M89" s="3">
        <v>2.77</v>
      </c>
      <c r="R89" s="7">
        <v>4.92</v>
      </c>
      <c r="S89" s="5">
        <v>4824.0599999999986</v>
      </c>
      <c r="T89" s="8">
        <v>7.09</v>
      </c>
      <c r="U89" s="5">
        <v>2085.5234999999998</v>
      </c>
      <c r="AB89" s="10">
        <v>2.13</v>
      </c>
      <c r="AC89" s="5">
        <v>225.55635000000001</v>
      </c>
      <c r="AE89" s="2">
        <v>13.8</v>
      </c>
      <c r="AF89" s="5">
        <v>1461.3510000000001</v>
      </c>
      <c r="AL89" s="5" t="str">
        <f t="shared" si="15"/>
        <v/>
      </c>
      <c r="AN89" s="5" t="str">
        <f t="shared" si="16"/>
        <v/>
      </c>
      <c r="AP89" s="5" t="str">
        <f t="shared" si="17"/>
        <v/>
      </c>
      <c r="AS89" s="5">
        <f t="shared" si="14"/>
        <v>8596.4908499999983</v>
      </c>
      <c r="AT89" s="11">
        <f t="shared" si="18"/>
        <v>0.53177632668046537</v>
      </c>
      <c r="AU89" s="5">
        <f t="shared" si="19"/>
        <v>531.77632668046533</v>
      </c>
    </row>
    <row r="90" spans="1:47" x14ac:dyDescent="0.3">
      <c r="A90" s="1" t="s">
        <v>213</v>
      </c>
      <c r="B90" s="1" t="s">
        <v>214</v>
      </c>
      <c r="C90" s="1" t="s">
        <v>215</v>
      </c>
      <c r="D90" s="1" t="s">
        <v>216</v>
      </c>
      <c r="E90" s="1" t="s">
        <v>94</v>
      </c>
      <c r="F90" s="1" t="s">
        <v>152</v>
      </c>
      <c r="G90" s="1" t="s">
        <v>55</v>
      </c>
      <c r="H90" s="1" t="s">
        <v>56</v>
      </c>
      <c r="I90" s="2">
        <v>40.457500000000003</v>
      </c>
      <c r="J90" s="2">
        <v>38.43</v>
      </c>
      <c r="K90" s="2">
        <f t="shared" si="12"/>
        <v>0.63000000000000012</v>
      </c>
      <c r="L90" s="2">
        <f t="shared" si="13"/>
        <v>0</v>
      </c>
      <c r="T90" s="8">
        <v>0.56000000000000005</v>
      </c>
      <c r="U90" s="5">
        <v>164.72399999999999</v>
      </c>
      <c r="AB90" s="10">
        <v>7.0000000000000007E-2</v>
      </c>
      <c r="AC90" s="5">
        <v>7.4126500000000002</v>
      </c>
      <c r="AL90" s="5" t="str">
        <f t="shared" si="15"/>
        <v/>
      </c>
      <c r="AN90" s="5" t="str">
        <f t="shared" si="16"/>
        <v/>
      </c>
      <c r="AP90" s="5" t="str">
        <f t="shared" si="17"/>
        <v/>
      </c>
      <c r="AS90" s="5">
        <f t="shared" si="14"/>
        <v>172.13665</v>
      </c>
      <c r="AT90" s="11">
        <f t="shared" si="18"/>
        <v>1.0648321160497826E-2</v>
      </c>
      <c r="AU90" s="5">
        <f t="shared" si="19"/>
        <v>10.648321160497826</v>
      </c>
    </row>
    <row r="91" spans="1:47" x14ac:dyDescent="0.3">
      <c r="A91" s="1" t="s">
        <v>217</v>
      </c>
      <c r="B91" s="1" t="s">
        <v>218</v>
      </c>
      <c r="C91" s="1" t="s">
        <v>219</v>
      </c>
      <c r="D91" s="1" t="s">
        <v>75</v>
      </c>
      <c r="E91" s="1" t="s">
        <v>113</v>
      </c>
      <c r="F91" s="1" t="s">
        <v>100</v>
      </c>
      <c r="G91" s="1" t="s">
        <v>55</v>
      </c>
      <c r="H91" s="1" t="s">
        <v>56</v>
      </c>
      <c r="I91" s="2">
        <v>35.287199999999999</v>
      </c>
      <c r="J91" s="2">
        <v>33.74</v>
      </c>
      <c r="K91" s="2">
        <f t="shared" si="12"/>
        <v>10.28</v>
      </c>
      <c r="L91" s="2">
        <f t="shared" si="13"/>
        <v>0.16</v>
      </c>
      <c r="M91" s="3">
        <v>0.16</v>
      </c>
      <c r="R91" s="7">
        <v>7.59</v>
      </c>
      <c r="S91" s="5">
        <v>9302.4937499999996</v>
      </c>
      <c r="T91" s="8">
        <v>2.69</v>
      </c>
      <c r="U91" s="5">
        <v>989.07937500000003</v>
      </c>
      <c r="AL91" s="5" t="str">
        <f t="shared" si="15"/>
        <v/>
      </c>
      <c r="AN91" s="5" t="str">
        <f t="shared" si="16"/>
        <v/>
      </c>
      <c r="AP91" s="5" t="str">
        <f t="shared" si="17"/>
        <v/>
      </c>
      <c r="AS91" s="5">
        <f t="shared" si="14"/>
        <v>10291.573124999999</v>
      </c>
      <c r="AT91" s="11">
        <f t="shared" si="18"/>
        <v>0.63663360406832725</v>
      </c>
      <c r="AU91" s="5">
        <f t="shared" si="19"/>
        <v>636.63360406832726</v>
      </c>
    </row>
    <row r="92" spans="1:47" x14ac:dyDescent="0.3">
      <c r="A92" s="1" t="s">
        <v>220</v>
      </c>
      <c r="B92" s="1" t="s">
        <v>218</v>
      </c>
      <c r="C92" s="1" t="s">
        <v>219</v>
      </c>
      <c r="D92" s="1" t="s">
        <v>75</v>
      </c>
      <c r="E92" s="1" t="s">
        <v>151</v>
      </c>
      <c r="F92" s="1" t="s">
        <v>100</v>
      </c>
      <c r="G92" s="1" t="s">
        <v>55</v>
      </c>
      <c r="H92" s="1" t="s">
        <v>56</v>
      </c>
      <c r="I92" s="2">
        <v>41.0197</v>
      </c>
      <c r="J92" s="2">
        <v>40.99</v>
      </c>
      <c r="K92" s="2">
        <f t="shared" si="12"/>
        <v>34.35</v>
      </c>
      <c r="L92" s="2">
        <f t="shared" si="13"/>
        <v>2.12</v>
      </c>
      <c r="M92" s="3">
        <v>2.12</v>
      </c>
      <c r="P92" s="6">
        <v>12.68</v>
      </c>
      <c r="Q92" s="5">
        <v>20160.5625</v>
      </c>
      <c r="R92" s="7">
        <v>20.079999999999998</v>
      </c>
      <c r="S92" s="5">
        <v>21615.122500000001</v>
      </c>
      <c r="T92" s="8">
        <v>0.5</v>
      </c>
      <c r="U92" s="5">
        <v>183.84375</v>
      </c>
      <c r="AB92" s="10">
        <v>1.0900000000000001</v>
      </c>
      <c r="AC92" s="5">
        <v>140.31087500000001</v>
      </c>
      <c r="AL92" s="5" t="str">
        <f t="shared" si="15"/>
        <v/>
      </c>
      <c r="AN92" s="5" t="str">
        <f t="shared" si="16"/>
        <v/>
      </c>
      <c r="AP92" s="5" t="str">
        <f t="shared" si="17"/>
        <v/>
      </c>
      <c r="AS92" s="5">
        <f t="shared" si="14"/>
        <v>42099.839625000001</v>
      </c>
      <c r="AT92" s="11">
        <f t="shared" si="18"/>
        <v>2.6042833593685732</v>
      </c>
      <c r="AU92" s="5">
        <f t="shared" si="19"/>
        <v>2604.2833593685732</v>
      </c>
    </row>
    <row r="93" spans="1:47" x14ac:dyDescent="0.3">
      <c r="A93" s="1" t="s">
        <v>221</v>
      </c>
      <c r="B93" s="1" t="s">
        <v>91</v>
      </c>
      <c r="C93" s="1" t="s">
        <v>92</v>
      </c>
      <c r="D93" s="1" t="s">
        <v>93</v>
      </c>
      <c r="E93" s="1" t="s">
        <v>57</v>
      </c>
      <c r="F93" s="1" t="s">
        <v>100</v>
      </c>
      <c r="G93" s="1" t="s">
        <v>55</v>
      </c>
      <c r="H93" s="1" t="s">
        <v>56</v>
      </c>
      <c r="I93" s="2">
        <v>58.993400000000001</v>
      </c>
      <c r="J93" s="2">
        <v>39.82</v>
      </c>
      <c r="K93" s="2">
        <f t="shared" si="12"/>
        <v>17.23</v>
      </c>
      <c r="L93" s="2">
        <f t="shared" si="13"/>
        <v>0</v>
      </c>
      <c r="R93" s="7">
        <v>16.11</v>
      </c>
      <c r="S93" s="5">
        <v>15795.855</v>
      </c>
      <c r="AB93" s="10">
        <v>1.1200000000000001</v>
      </c>
      <c r="AC93" s="5">
        <v>118.6024</v>
      </c>
      <c r="AL93" s="5" t="str">
        <f t="shared" si="15"/>
        <v/>
      </c>
      <c r="AN93" s="5" t="str">
        <f t="shared" si="16"/>
        <v/>
      </c>
      <c r="AP93" s="5" t="str">
        <f t="shared" si="17"/>
        <v/>
      </c>
      <c r="AS93" s="5">
        <f t="shared" si="14"/>
        <v>15914.457399999999</v>
      </c>
      <c r="AT93" s="11">
        <f t="shared" si="18"/>
        <v>0.98446352644983615</v>
      </c>
      <c r="AU93" s="5">
        <f t="shared" si="19"/>
        <v>984.46352644983619</v>
      </c>
    </row>
    <row r="94" spans="1:47" x14ac:dyDescent="0.3">
      <c r="A94" s="1" t="s">
        <v>222</v>
      </c>
      <c r="B94" s="1" t="s">
        <v>86</v>
      </c>
      <c r="C94" s="1" t="s">
        <v>87</v>
      </c>
      <c r="D94" s="1" t="s">
        <v>88</v>
      </c>
      <c r="E94" s="1" t="s">
        <v>62</v>
      </c>
      <c r="F94" s="1" t="s">
        <v>100</v>
      </c>
      <c r="G94" s="1" t="s">
        <v>55</v>
      </c>
      <c r="H94" s="1" t="s">
        <v>56</v>
      </c>
      <c r="I94" s="2">
        <v>135.4863</v>
      </c>
      <c r="J94" s="2">
        <v>39.81</v>
      </c>
      <c r="K94" s="2">
        <f t="shared" si="12"/>
        <v>26.22</v>
      </c>
      <c r="L94" s="2">
        <f t="shared" si="13"/>
        <v>13.59</v>
      </c>
      <c r="M94" s="3">
        <v>13.59</v>
      </c>
      <c r="P94" s="6">
        <v>9.5500000000000007</v>
      </c>
      <c r="Q94" s="5">
        <v>14018.0625</v>
      </c>
      <c r="R94" s="7">
        <v>2.2999999999999998</v>
      </c>
      <c r="S94" s="5">
        <v>2255.15</v>
      </c>
      <c r="AB94" s="10">
        <v>14.37</v>
      </c>
      <c r="AC94" s="5">
        <v>1545.2727875</v>
      </c>
      <c r="AL94" s="5" t="str">
        <f t="shared" si="15"/>
        <v/>
      </c>
      <c r="AN94" s="5" t="str">
        <f t="shared" si="16"/>
        <v/>
      </c>
      <c r="AP94" s="5" t="str">
        <f t="shared" si="17"/>
        <v/>
      </c>
      <c r="AS94" s="5">
        <f t="shared" si="14"/>
        <v>17818.4852875</v>
      </c>
      <c r="AT94" s="11">
        <f t="shared" si="18"/>
        <v>1.1022461162971711</v>
      </c>
      <c r="AU94" s="5">
        <f t="shared" si="19"/>
        <v>1102.2461162971711</v>
      </c>
    </row>
    <row r="95" spans="1:47" x14ac:dyDescent="0.3">
      <c r="A95" s="1" t="s">
        <v>222</v>
      </c>
      <c r="B95" s="1" t="s">
        <v>86</v>
      </c>
      <c r="C95" s="1" t="s">
        <v>87</v>
      </c>
      <c r="D95" s="1" t="s">
        <v>88</v>
      </c>
      <c r="E95" s="1" t="s">
        <v>53</v>
      </c>
      <c r="F95" s="1" t="s">
        <v>100</v>
      </c>
      <c r="G95" s="1" t="s">
        <v>55</v>
      </c>
      <c r="H95" s="1" t="s">
        <v>56</v>
      </c>
      <c r="I95" s="2">
        <v>135.4863</v>
      </c>
      <c r="J95" s="2">
        <v>16.28</v>
      </c>
      <c r="K95" s="2">
        <f t="shared" si="12"/>
        <v>2.98</v>
      </c>
      <c r="L95" s="2">
        <f t="shared" si="13"/>
        <v>0.7</v>
      </c>
      <c r="M95" s="3">
        <v>0.7</v>
      </c>
      <c r="R95" s="7">
        <v>0.46</v>
      </c>
      <c r="S95" s="5">
        <v>451.03</v>
      </c>
      <c r="T95" s="8">
        <v>0.39</v>
      </c>
      <c r="U95" s="5">
        <v>114.71850000000001</v>
      </c>
      <c r="AB95" s="10">
        <v>2.13</v>
      </c>
      <c r="AC95" s="5">
        <v>225.55635000000001</v>
      </c>
      <c r="AL95" s="5" t="str">
        <f t="shared" si="15"/>
        <v/>
      </c>
      <c r="AN95" s="5" t="str">
        <f t="shared" si="16"/>
        <v/>
      </c>
      <c r="AP95" s="5" t="str">
        <f t="shared" si="17"/>
        <v/>
      </c>
      <c r="AS95" s="5">
        <f t="shared" si="14"/>
        <v>791.30484999999999</v>
      </c>
      <c r="AT95" s="11">
        <f t="shared" si="18"/>
        <v>4.894987894013017E-2</v>
      </c>
      <c r="AU95" s="5">
        <f t="shared" si="19"/>
        <v>48.949878940130169</v>
      </c>
    </row>
    <row r="96" spans="1:47" x14ac:dyDescent="0.3">
      <c r="A96" s="1" t="s">
        <v>222</v>
      </c>
      <c r="B96" s="1" t="s">
        <v>86</v>
      </c>
      <c r="C96" s="1" t="s">
        <v>87</v>
      </c>
      <c r="D96" s="1" t="s">
        <v>88</v>
      </c>
      <c r="E96" s="1" t="s">
        <v>83</v>
      </c>
      <c r="F96" s="1" t="s">
        <v>100</v>
      </c>
      <c r="G96" s="1" t="s">
        <v>55</v>
      </c>
      <c r="H96" s="1" t="s">
        <v>56</v>
      </c>
      <c r="I96" s="2">
        <v>135.4863</v>
      </c>
      <c r="J96" s="2">
        <v>39.270000000000003</v>
      </c>
      <c r="K96" s="2">
        <f t="shared" si="12"/>
        <v>31.060000000000002</v>
      </c>
      <c r="L96" s="2">
        <f t="shared" si="13"/>
        <v>6.23</v>
      </c>
      <c r="M96" s="3">
        <v>6.23</v>
      </c>
      <c r="R96" s="7">
        <v>0.62</v>
      </c>
      <c r="S96" s="5">
        <v>607.91</v>
      </c>
      <c r="T96" s="8">
        <v>2.96</v>
      </c>
      <c r="U96" s="5">
        <v>870.68399999999997</v>
      </c>
      <c r="AB96" s="10">
        <v>27.48</v>
      </c>
      <c r="AC96" s="5">
        <v>2909.9946</v>
      </c>
      <c r="AL96" s="5" t="str">
        <f t="shared" si="15"/>
        <v/>
      </c>
      <c r="AN96" s="5" t="str">
        <f t="shared" si="16"/>
        <v/>
      </c>
      <c r="AP96" s="5" t="str">
        <f t="shared" si="17"/>
        <v/>
      </c>
      <c r="AS96" s="5">
        <f t="shared" si="14"/>
        <v>4388.5886</v>
      </c>
      <c r="AT96" s="11">
        <f t="shared" si="18"/>
        <v>0.27147676484989991</v>
      </c>
      <c r="AU96" s="5">
        <f t="shared" si="19"/>
        <v>271.47676484989989</v>
      </c>
    </row>
    <row r="97" spans="1:47" x14ac:dyDescent="0.3">
      <c r="A97" s="1" t="s">
        <v>222</v>
      </c>
      <c r="B97" s="1" t="s">
        <v>86</v>
      </c>
      <c r="C97" s="1" t="s">
        <v>87</v>
      </c>
      <c r="D97" s="1" t="s">
        <v>88</v>
      </c>
      <c r="E97" s="1" t="s">
        <v>67</v>
      </c>
      <c r="F97" s="1" t="s">
        <v>100</v>
      </c>
      <c r="G97" s="1" t="s">
        <v>55</v>
      </c>
      <c r="H97" s="1" t="s">
        <v>56</v>
      </c>
      <c r="I97" s="2">
        <v>135.4863</v>
      </c>
      <c r="J97" s="2">
        <v>39.93</v>
      </c>
      <c r="K97" s="2">
        <f t="shared" si="12"/>
        <v>35.56</v>
      </c>
      <c r="L97" s="2">
        <f t="shared" si="13"/>
        <v>4.37</v>
      </c>
      <c r="M97" s="3">
        <v>4.37</v>
      </c>
      <c r="P97" s="6">
        <v>3.74</v>
      </c>
      <c r="Q97" s="5">
        <v>5469.75</v>
      </c>
      <c r="R97" s="7">
        <v>10.32</v>
      </c>
      <c r="S97" s="5">
        <v>10118.76</v>
      </c>
      <c r="AB97" s="10">
        <v>21.5</v>
      </c>
      <c r="AC97" s="5">
        <v>2276.7424999999998</v>
      </c>
      <c r="AL97" s="5" t="str">
        <f t="shared" si="15"/>
        <v/>
      </c>
      <c r="AN97" s="5" t="str">
        <f t="shared" si="16"/>
        <v/>
      </c>
      <c r="AP97" s="5" t="str">
        <f t="shared" si="17"/>
        <v/>
      </c>
      <c r="AS97" s="5">
        <f t="shared" si="14"/>
        <v>17865.252499999999</v>
      </c>
      <c r="AT97" s="11">
        <f t="shared" si="18"/>
        <v>1.1051391219324105</v>
      </c>
      <c r="AU97" s="5">
        <f t="shared" si="19"/>
        <v>1105.1391219324105</v>
      </c>
    </row>
    <row r="98" spans="1:47" x14ac:dyDescent="0.3">
      <c r="A98" s="1" t="s">
        <v>223</v>
      </c>
      <c r="B98" s="1" t="s">
        <v>86</v>
      </c>
      <c r="C98" s="1" t="s">
        <v>87</v>
      </c>
      <c r="D98" s="1" t="s">
        <v>88</v>
      </c>
      <c r="E98" s="1" t="s">
        <v>62</v>
      </c>
      <c r="F98" s="1" t="s">
        <v>100</v>
      </c>
      <c r="G98" s="1" t="s">
        <v>55</v>
      </c>
      <c r="H98" s="1" t="s">
        <v>56</v>
      </c>
      <c r="I98" s="2">
        <v>37.9557</v>
      </c>
      <c r="J98" s="2">
        <v>0.12</v>
      </c>
      <c r="K98" s="2">
        <f t="shared" si="12"/>
        <v>0.11</v>
      </c>
      <c r="L98" s="2">
        <f t="shared" si="13"/>
        <v>0</v>
      </c>
      <c r="P98" s="6">
        <v>0.02</v>
      </c>
      <c r="Q98" s="5">
        <v>29.25</v>
      </c>
      <c r="AB98" s="10">
        <v>0.09</v>
      </c>
      <c r="AC98" s="5">
        <v>9.5305499999999999</v>
      </c>
      <c r="AL98" s="5" t="str">
        <f t="shared" si="15"/>
        <v/>
      </c>
      <c r="AN98" s="5" t="str">
        <f t="shared" si="16"/>
        <v/>
      </c>
      <c r="AP98" s="5" t="str">
        <f t="shared" si="17"/>
        <v/>
      </c>
      <c r="AS98" s="5">
        <f t="shared" si="14"/>
        <v>38.780549999999998</v>
      </c>
      <c r="AT98" s="11">
        <f t="shared" si="18"/>
        <v>2.3989531060395562E-3</v>
      </c>
      <c r="AU98" s="5">
        <f t="shared" si="19"/>
        <v>2.3989531060395564</v>
      </c>
    </row>
    <row r="99" spans="1:47" x14ac:dyDescent="0.3">
      <c r="A99" s="1" t="s">
        <v>223</v>
      </c>
      <c r="B99" s="1" t="s">
        <v>86</v>
      </c>
      <c r="C99" s="1" t="s">
        <v>87</v>
      </c>
      <c r="D99" s="1" t="s">
        <v>88</v>
      </c>
      <c r="E99" s="1" t="s">
        <v>76</v>
      </c>
      <c r="F99" s="1" t="s">
        <v>100</v>
      </c>
      <c r="G99" s="1" t="s">
        <v>55</v>
      </c>
      <c r="H99" s="1" t="s">
        <v>56</v>
      </c>
      <c r="I99" s="2">
        <v>37.9557</v>
      </c>
      <c r="J99" s="2">
        <v>17.510000000000002</v>
      </c>
      <c r="K99" s="2">
        <f t="shared" si="12"/>
        <v>11.93</v>
      </c>
      <c r="L99" s="2">
        <f t="shared" si="13"/>
        <v>5.57</v>
      </c>
      <c r="M99" s="3">
        <v>5.57</v>
      </c>
      <c r="P99" s="6">
        <v>4.6399999999999997</v>
      </c>
      <c r="Q99" s="5">
        <v>6785.9999999999991</v>
      </c>
      <c r="Z99" s="9">
        <v>0.03</v>
      </c>
      <c r="AA99" s="5">
        <v>3.5297999999999998</v>
      </c>
      <c r="AB99" s="10">
        <v>7.26</v>
      </c>
      <c r="AC99" s="5">
        <v>768.79769999999996</v>
      </c>
      <c r="AL99" s="5" t="str">
        <f t="shared" ref="AL99:AL130" si="20">IF(AK99&gt;0,AK99*$AL$1,"")</f>
        <v/>
      </c>
      <c r="AN99" s="5" t="str">
        <f t="shared" ref="AN99:AN130" si="21">IF(AM99&gt;0,AM99*$AN$1,"")</f>
        <v/>
      </c>
      <c r="AP99" s="5" t="str">
        <f t="shared" ref="AP99:AP130" si="22">IF(AO99&gt;0,AO99*$AP$1,"")</f>
        <v/>
      </c>
      <c r="AS99" s="5">
        <f t="shared" si="14"/>
        <v>7558.3274999999994</v>
      </c>
      <c r="AT99" s="11">
        <f t="shared" si="18"/>
        <v>0.46755585551492157</v>
      </c>
      <c r="AU99" s="5">
        <f t="shared" ref="AU99:AU130" si="23">(AT99/100)*$AU$1</f>
        <v>467.55585551492152</v>
      </c>
    </row>
    <row r="100" spans="1:47" x14ac:dyDescent="0.3">
      <c r="A100" s="1" t="s">
        <v>223</v>
      </c>
      <c r="B100" s="1" t="s">
        <v>86</v>
      </c>
      <c r="C100" s="1" t="s">
        <v>87</v>
      </c>
      <c r="D100" s="1" t="s">
        <v>88</v>
      </c>
      <c r="E100" s="1" t="s">
        <v>68</v>
      </c>
      <c r="F100" s="1" t="s">
        <v>100</v>
      </c>
      <c r="G100" s="1" t="s">
        <v>55</v>
      </c>
      <c r="H100" s="1" t="s">
        <v>56</v>
      </c>
      <c r="I100" s="2">
        <v>37.9557</v>
      </c>
      <c r="J100" s="2">
        <v>18.55</v>
      </c>
      <c r="K100" s="2">
        <f t="shared" si="12"/>
        <v>12.07</v>
      </c>
      <c r="L100" s="2">
        <f t="shared" si="13"/>
        <v>6.48</v>
      </c>
      <c r="M100" s="3">
        <v>6.48</v>
      </c>
      <c r="P100" s="6">
        <v>5.05</v>
      </c>
      <c r="Q100" s="5">
        <v>7385.625</v>
      </c>
      <c r="AB100" s="10">
        <v>7.02</v>
      </c>
      <c r="AC100" s="5">
        <v>743.38290000000006</v>
      </c>
      <c r="AL100" s="5" t="str">
        <f t="shared" si="20"/>
        <v/>
      </c>
      <c r="AN100" s="5" t="str">
        <f t="shared" si="21"/>
        <v/>
      </c>
      <c r="AP100" s="5" t="str">
        <f t="shared" si="22"/>
        <v/>
      </c>
      <c r="AS100" s="5">
        <f t="shared" si="14"/>
        <v>8129.0079000000005</v>
      </c>
      <c r="AT100" s="11">
        <f t="shared" si="18"/>
        <v>0.50285797263641419</v>
      </c>
      <c r="AU100" s="5">
        <f t="shared" si="23"/>
        <v>502.85797263641416</v>
      </c>
    </row>
    <row r="101" spans="1:47" x14ac:dyDescent="0.3">
      <c r="A101" s="1" t="s">
        <v>223</v>
      </c>
      <c r="B101" s="1" t="s">
        <v>86</v>
      </c>
      <c r="C101" s="1" t="s">
        <v>87</v>
      </c>
      <c r="D101" s="1" t="s">
        <v>88</v>
      </c>
      <c r="E101" s="1" t="s">
        <v>77</v>
      </c>
      <c r="F101" s="1" t="s">
        <v>100</v>
      </c>
      <c r="G101" s="1" t="s">
        <v>55</v>
      </c>
      <c r="H101" s="1" t="s">
        <v>56</v>
      </c>
      <c r="I101" s="2">
        <v>37.9557</v>
      </c>
      <c r="J101" s="2">
        <v>1.73</v>
      </c>
      <c r="K101" s="2">
        <f t="shared" si="12"/>
        <v>1.73</v>
      </c>
      <c r="L101" s="2">
        <f t="shared" si="13"/>
        <v>0</v>
      </c>
      <c r="AB101" s="10">
        <v>1.73</v>
      </c>
      <c r="AC101" s="5">
        <v>183.19835</v>
      </c>
      <c r="AL101" s="5" t="str">
        <f t="shared" si="20"/>
        <v/>
      </c>
      <c r="AN101" s="5" t="str">
        <f t="shared" si="21"/>
        <v/>
      </c>
      <c r="AP101" s="5" t="str">
        <f t="shared" si="22"/>
        <v/>
      </c>
      <c r="AS101" s="5">
        <f t="shared" si="14"/>
        <v>183.19835</v>
      </c>
      <c r="AT101" s="11">
        <f t="shared" si="18"/>
        <v>1.1332594580371389E-2</v>
      </c>
      <c r="AU101" s="5">
        <f t="shared" si="23"/>
        <v>11.332594580371389</v>
      </c>
    </row>
    <row r="102" spans="1:47" x14ac:dyDescent="0.3">
      <c r="A102" s="1" t="s">
        <v>223</v>
      </c>
      <c r="B102" s="1" t="s">
        <v>86</v>
      </c>
      <c r="C102" s="1" t="s">
        <v>87</v>
      </c>
      <c r="D102" s="1" t="s">
        <v>88</v>
      </c>
      <c r="E102" s="1" t="s">
        <v>67</v>
      </c>
      <c r="F102" s="1" t="s">
        <v>100</v>
      </c>
      <c r="G102" s="1" t="s">
        <v>55</v>
      </c>
      <c r="H102" s="1" t="s">
        <v>56</v>
      </c>
      <c r="I102" s="2">
        <v>37.9557</v>
      </c>
      <c r="J102" s="2">
        <v>0.02</v>
      </c>
      <c r="K102" s="2">
        <f t="shared" si="12"/>
        <v>0</v>
      </c>
      <c r="L102" s="2">
        <f t="shared" si="13"/>
        <v>0.02</v>
      </c>
      <c r="M102" s="3">
        <v>0.02</v>
      </c>
      <c r="AL102" s="5" t="str">
        <f t="shared" si="20"/>
        <v/>
      </c>
      <c r="AN102" s="5" t="str">
        <f t="shared" si="21"/>
        <v/>
      </c>
      <c r="AP102" s="5" t="str">
        <f t="shared" si="22"/>
        <v/>
      </c>
      <c r="AS102" s="5">
        <f t="shared" si="14"/>
        <v>0</v>
      </c>
      <c r="AT102" s="11">
        <f t="shared" si="18"/>
        <v>0</v>
      </c>
      <c r="AU102" s="5">
        <f t="shared" si="23"/>
        <v>0</v>
      </c>
    </row>
    <row r="103" spans="1:47" x14ac:dyDescent="0.3">
      <c r="A103" s="1" t="s">
        <v>224</v>
      </c>
      <c r="B103" s="1" t="s">
        <v>225</v>
      </c>
      <c r="C103" s="1" t="s">
        <v>226</v>
      </c>
      <c r="D103" s="1" t="s">
        <v>227</v>
      </c>
      <c r="E103" s="1" t="s">
        <v>76</v>
      </c>
      <c r="F103" s="1" t="s">
        <v>100</v>
      </c>
      <c r="G103" s="1" t="s">
        <v>55</v>
      </c>
      <c r="H103" s="1" t="s">
        <v>56</v>
      </c>
      <c r="I103" s="2">
        <v>24.316400000000002</v>
      </c>
      <c r="J103" s="2">
        <v>11.02</v>
      </c>
      <c r="K103" s="2">
        <f t="shared" si="12"/>
        <v>11.009999999999998</v>
      </c>
      <c r="L103" s="2">
        <f t="shared" si="13"/>
        <v>0</v>
      </c>
      <c r="P103" s="6">
        <v>0.04</v>
      </c>
      <c r="Q103" s="5">
        <v>58.5</v>
      </c>
      <c r="R103" s="7">
        <v>9.27</v>
      </c>
      <c r="S103" s="5">
        <v>9089.2349999999988</v>
      </c>
      <c r="AB103" s="10">
        <v>1.7</v>
      </c>
      <c r="AC103" s="5">
        <v>180.0215</v>
      </c>
      <c r="AL103" s="5" t="str">
        <f t="shared" si="20"/>
        <v/>
      </c>
      <c r="AN103" s="5" t="str">
        <f t="shared" si="21"/>
        <v/>
      </c>
      <c r="AP103" s="5" t="str">
        <f t="shared" si="22"/>
        <v/>
      </c>
      <c r="AS103" s="5">
        <f t="shared" si="14"/>
        <v>9327.7564999999995</v>
      </c>
      <c r="AT103" s="11">
        <f t="shared" si="18"/>
        <v>0.57701219884853761</v>
      </c>
      <c r="AU103" s="5">
        <f t="shared" si="23"/>
        <v>577.01219884853765</v>
      </c>
    </row>
    <row r="104" spans="1:47" x14ac:dyDescent="0.3">
      <c r="A104" s="1" t="s">
        <v>224</v>
      </c>
      <c r="B104" s="1" t="s">
        <v>225</v>
      </c>
      <c r="C104" s="1" t="s">
        <v>226</v>
      </c>
      <c r="D104" s="1" t="s">
        <v>227</v>
      </c>
      <c r="E104" s="1" t="s">
        <v>77</v>
      </c>
      <c r="F104" s="1" t="s">
        <v>100</v>
      </c>
      <c r="G104" s="1" t="s">
        <v>55</v>
      </c>
      <c r="H104" s="1" t="s">
        <v>56</v>
      </c>
      <c r="I104" s="2">
        <v>24.316400000000002</v>
      </c>
      <c r="J104" s="2">
        <v>10.66</v>
      </c>
      <c r="K104" s="2">
        <f t="shared" si="12"/>
        <v>8.6100000000000012</v>
      </c>
      <c r="L104" s="2">
        <f t="shared" si="13"/>
        <v>0</v>
      </c>
      <c r="P104" s="6">
        <v>0.37</v>
      </c>
      <c r="Q104" s="5">
        <v>541.125</v>
      </c>
      <c r="R104" s="7">
        <v>7.51</v>
      </c>
      <c r="S104" s="5">
        <v>7363.5549999999994</v>
      </c>
      <c r="T104" s="8">
        <v>0.22</v>
      </c>
      <c r="U104" s="5">
        <v>64.712999999999994</v>
      </c>
      <c r="Z104" s="9">
        <v>0.21</v>
      </c>
      <c r="AA104" s="5">
        <v>24.708600000000001</v>
      </c>
      <c r="AB104" s="10">
        <v>0.3</v>
      </c>
      <c r="AC104" s="5">
        <v>31.7685</v>
      </c>
      <c r="AL104" s="5" t="str">
        <f t="shared" si="20"/>
        <v/>
      </c>
      <c r="AN104" s="5" t="str">
        <f t="shared" si="21"/>
        <v/>
      </c>
      <c r="AP104" s="5" t="str">
        <f t="shared" si="22"/>
        <v/>
      </c>
      <c r="AS104" s="5">
        <f t="shared" si="14"/>
        <v>8025.8700999999992</v>
      </c>
      <c r="AT104" s="11">
        <f t="shared" si="18"/>
        <v>0.49647789948995052</v>
      </c>
      <c r="AU104" s="5">
        <f t="shared" si="23"/>
        <v>496.47789948995052</v>
      </c>
    </row>
    <row r="105" spans="1:47" x14ac:dyDescent="0.3">
      <c r="A105" s="1" t="s">
        <v>228</v>
      </c>
      <c r="B105" s="1" t="s">
        <v>229</v>
      </c>
      <c r="C105" s="1" t="s">
        <v>230</v>
      </c>
      <c r="D105" s="1" t="s">
        <v>216</v>
      </c>
      <c r="E105" s="1" t="s">
        <v>96</v>
      </c>
      <c r="F105" s="1" t="s">
        <v>100</v>
      </c>
      <c r="G105" s="1" t="s">
        <v>55</v>
      </c>
      <c r="H105" s="1" t="s">
        <v>56</v>
      </c>
      <c r="I105" s="2">
        <v>60.140099999999997</v>
      </c>
      <c r="J105" s="2">
        <v>37.67</v>
      </c>
      <c r="K105" s="2">
        <f t="shared" si="12"/>
        <v>4.24</v>
      </c>
      <c r="L105" s="2">
        <f t="shared" si="13"/>
        <v>0</v>
      </c>
      <c r="T105" s="8">
        <v>2.4</v>
      </c>
      <c r="U105" s="5">
        <v>705.95999999999992</v>
      </c>
      <c r="AB105" s="10">
        <v>1.84</v>
      </c>
      <c r="AC105" s="5">
        <v>194.8468</v>
      </c>
      <c r="AL105" s="5" t="str">
        <f t="shared" si="20"/>
        <v/>
      </c>
      <c r="AN105" s="5" t="str">
        <f t="shared" si="21"/>
        <v/>
      </c>
      <c r="AP105" s="5" t="str">
        <f t="shared" si="22"/>
        <v/>
      </c>
      <c r="AS105" s="5">
        <f t="shared" si="14"/>
        <v>900.80679999999995</v>
      </c>
      <c r="AT105" s="11">
        <f t="shared" si="18"/>
        <v>5.5723636482761407E-2</v>
      </c>
      <c r="AU105" s="5">
        <f t="shared" si="23"/>
        <v>55.723636482761407</v>
      </c>
    </row>
    <row r="106" spans="1:47" x14ac:dyDescent="0.3">
      <c r="A106" s="1" t="s">
        <v>228</v>
      </c>
      <c r="B106" s="1" t="s">
        <v>229</v>
      </c>
      <c r="C106" s="1" t="s">
        <v>230</v>
      </c>
      <c r="D106" s="1" t="s">
        <v>216</v>
      </c>
      <c r="E106" s="1" t="s">
        <v>77</v>
      </c>
      <c r="F106" s="1" t="s">
        <v>100</v>
      </c>
      <c r="G106" s="1" t="s">
        <v>55</v>
      </c>
      <c r="H106" s="1" t="s">
        <v>56</v>
      </c>
      <c r="I106" s="2">
        <v>60.140099999999997</v>
      </c>
      <c r="J106" s="2">
        <v>18.45</v>
      </c>
      <c r="K106" s="2">
        <f t="shared" si="12"/>
        <v>11.69</v>
      </c>
      <c r="L106" s="2">
        <f t="shared" si="13"/>
        <v>0.32</v>
      </c>
      <c r="M106" s="3">
        <v>0.32</v>
      </c>
      <c r="R106" s="7">
        <v>3.18</v>
      </c>
      <c r="S106" s="5">
        <v>3117.99</v>
      </c>
      <c r="T106" s="8">
        <v>7.4</v>
      </c>
      <c r="U106" s="5">
        <v>2176.71</v>
      </c>
      <c r="AB106" s="10">
        <v>1.1100000000000001</v>
      </c>
      <c r="AC106" s="5">
        <v>117.54345000000001</v>
      </c>
      <c r="AL106" s="5" t="str">
        <f t="shared" si="20"/>
        <v/>
      </c>
      <c r="AN106" s="5" t="str">
        <f t="shared" si="21"/>
        <v/>
      </c>
      <c r="AP106" s="5" t="str">
        <f t="shared" si="22"/>
        <v/>
      </c>
      <c r="AS106" s="5">
        <f t="shared" si="14"/>
        <v>5412.2434499999999</v>
      </c>
      <c r="AT106" s="11">
        <f t="shared" si="18"/>
        <v>0.33479974458896905</v>
      </c>
      <c r="AU106" s="5">
        <f t="shared" si="23"/>
        <v>334.79974458896902</v>
      </c>
    </row>
    <row r="107" spans="1:47" x14ac:dyDescent="0.3">
      <c r="A107" s="1" t="s">
        <v>231</v>
      </c>
      <c r="B107" s="1" t="s">
        <v>232</v>
      </c>
      <c r="C107" s="1" t="s">
        <v>233</v>
      </c>
      <c r="D107" s="1" t="s">
        <v>234</v>
      </c>
      <c r="E107" s="1" t="s">
        <v>76</v>
      </c>
      <c r="F107" s="1" t="s">
        <v>100</v>
      </c>
      <c r="G107" s="1" t="s">
        <v>55</v>
      </c>
      <c r="H107" s="1" t="s">
        <v>56</v>
      </c>
      <c r="I107" s="2">
        <v>5.1272000000000002</v>
      </c>
      <c r="J107" s="2">
        <v>0.14000000000000001</v>
      </c>
      <c r="K107" s="2">
        <f t="shared" si="12"/>
        <v>0.14000000000000001</v>
      </c>
      <c r="L107" s="2">
        <f t="shared" si="13"/>
        <v>0</v>
      </c>
      <c r="AB107" s="10">
        <v>0.14000000000000001</v>
      </c>
      <c r="AC107" s="5">
        <v>14.8253</v>
      </c>
      <c r="AL107" s="5" t="str">
        <f t="shared" si="20"/>
        <v/>
      </c>
      <c r="AN107" s="5" t="str">
        <f t="shared" si="21"/>
        <v/>
      </c>
      <c r="AP107" s="5" t="str">
        <f t="shared" si="22"/>
        <v/>
      </c>
      <c r="AS107" s="5">
        <f t="shared" si="14"/>
        <v>14.8253</v>
      </c>
      <c r="AT107" s="11">
        <f t="shared" si="18"/>
        <v>9.1708857875837839E-4</v>
      </c>
      <c r="AU107" s="5">
        <f t="shared" si="23"/>
        <v>0.91708857875837835</v>
      </c>
    </row>
    <row r="108" spans="1:47" x14ac:dyDescent="0.3">
      <c r="A108" s="1" t="s">
        <v>231</v>
      </c>
      <c r="B108" s="1" t="s">
        <v>232</v>
      </c>
      <c r="C108" s="1" t="s">
        <v>233</v>
      </c>
      <c r="D108" s="1" t="s">
        <v>234</v>
      </c>
      <c r="E108" s="1" t="s">
        <v>77</v>
      </c>
      <c r="F108" s="1" t="s">
        <v>100</v>
      </c>
      <c r="G108" s="1" t="s">
        <v>55</v>
      </c>
      <c r="H108" s="1" t="s">
        <v>56</v>
      </c>
      <c r="I108" s="2">
        <v>5.1272000000000002</v>
      </c>
      <c r="J108" s="2">
        <v>4.6399999999999997</v>
      </c>
      <c r="K108" s="2">
        <f t="shared" si="12"/>
        <v>4.6399999999999997</v>
      </c>
      <c r="L108" s="2">
        <f t="shared" si="13"/>
        <v>0</v>
      </c>
      <c r="Z108" s="9">
        <v>2.78</v>
      </c>
      <c r="AA108" s="5">
        <v>327.09480000000002</v>
      </c>
      <c r="AB108" s="10">
        <v>1.86</v>
      </c>
      <c r="AC108" s="5">
        <v>196.96469999999999</v>
      </c>
      <c r="AL108" s="5" t="str">
        <f t="shared" si="20"/>
        <v/>
      </c>
      <c r="AN108" s="5" t="str">
        <f t="shared" si="21"/>
        <v/>
      </c>
      <c r="AP108" s="5" t="str">
        <f t="shared" si="22"/>
        <v/>
      </c>
      <c r="AS108" s="5">
        <f t="shared" si="14"/>
        <v>524.05950000000007</v>
      </c>
      <c r="AT108" s="11">
        <f t="shared" si="18"/>
        <v>3.2418162333296897E-2</v>
      </c>
      <c r="AU108" s="5">
        <f t="shared" si="23"/>
        <v>32.418162333296898</v>
      </c>
    </row>
    <row r="109" spans="1:47" x14ac:dyDescent="0.3">
      <c r="A109" s="1" t="s">
        <v>235</v>
      </c>
      <c r="B109" s="1" t="s">
        <v>236</v>
      </c>
      <c r="C109" s="1" t="s">
        <v>237</v>
      </c>
      <c r="D109" s="1" t="s">
        <v>238</v>
      </c>
      <c r="E109" s="1" t="s">
        <v>97</v>
      </c>
      <c r="F109" s="1" t="s">
        <v>100</v>
      </c>
      <c r="G109" s="1" t="s">
        <v>55</v>
      </c>
      <c r="H109" s="1" t="s">
        <v>56</v>
      </c>
      <c r="I109" s="2">
        <v>19.828800000000001</v>
      </c>
      <c r="J109" s="2">
        <v>19.82</v>
      </c>
      <c r="K109" s="2">
        <f t="shared" si="12"/>
        <v>11.379999999999999</v>
      </c>
      <c r="L109" s="2">
        <f t="shared" si="13"/>
        <v>2.75</v>
      </c>
      <c r="M109" s="3">
        <v>2.75</v>
      </c>
      <c r="R109" s="7">
        <v>3</v>
      </c>
      <c r="S109" s="5">
        <v>2941.5</v>
      </c>
      <c r="T109" s="8">
        <v>7.13</v>
      </c>
      <c r="U109" s="5">
        <v>2097.2894999999999</v>
      </c>
      <c r="AB109" s="10">
        <v>1.25</v>
      </c>
      <c r="AC109" s="5">
        <v>132.36875000000001</v>
      </c>
      <c r="AL109" s="5" t="str">
        <f t="shared" si="20"/>
        <v/>
      </c>
      <c r="AN109" s="5" t="str">
        <f t="shared" si="21"/>
        <v/>
      </c>
      <c r="AP109" s="5" t="str">
        <f t="shared" si="22"/>
        <v/>
      </c>
      <c r="AS109" s="5">
        <f t="shared" si="14"/>
        <v>5171.1582499999995</v>
      </c>
      <c r="AT109" s="11">
        <f t="shared" si="18"/>
        <v>0.31988628695723947</v>
      </c>
      <c r="AU109" s="5">
        <f t="shared" si="23"/>
        <v>319.88628695723946</v>
      </c>
    </row>
    <row r="110" spans="1:47" x14ac:dyDescent="0.3">
      <c r="A110" s="1" t="s">
        <v>239</v>
      </c>
      <c r="B110" s="1" t="s">
        <v>236</v>
      </c>
      <c r="C110" s="1" t="s">
        <v>237</v>
      </c>
      <c r="D110" s="1" t="s">
        <v>238</v>
      </c>
      <c r="E110" s="1" t="s">
        <v>97</v>
      </c>
      <c r="F110" s="1" t="s">
        <v>100</v>
      </c>
      <c r="G110" s="1" t="s">
        <v>55</v>
      </c>
      <c r="H110" s="1" t="s">
        <v>56</v>
      </c>
      <c r="I110" s="2">
        <v>19.9115</v>
      </c>
      <c r="J110" s="2">
        <v>19.899999999999999</v>
      </c>
      <c r="K110" s="2">
        <f t="shared" si="12"/>
        <v>1.26</v>
      </c>
      <c r="L110" s="2">
        <f t="shared" si="13"/>
        <v>0</v>
      </c>
      <c r="T110" s="8">
        <v>1.17</v>
      </c>
      <c r="U110" s="5">
        <v>344.15550000000002</v>
      </c>
      <c r="AB110" s="10">
        <v>0.09</v>
      </c>
      <c r="AC110" s="5">
        <v>9.5305499999999999</v>
      </c>
      <c r="AL110" s="5" t="str">
        <f t="shared" si="20"/>
        <v/>
      </c>
      <c r="AN110" s="5" t="str">
        <f t="shared" si="21"/>
        <v/>
      </c>
      <c r="AP110" s="5" t="str">
        <f t="shared" si="22"/>
        <v/>
      </c>
      <c r="AS110" s="5">
        <f t="shared" si="14"/>
        <v>353.68605000000002</v>
      </c>
      <c r="AT110" s="11">
        <f t="shared" si="18"/>
        <v>2.1878912192074683E-2</v>
      </c>
      <c r="AU110" s="5">
        <f t="shared" si="23"/>
        <v>21.878912192074683</v>
      </c>
    </row>
    <row r="111" spans="1:47" x14ac:dyDescent="0.3">
      <c r="A111" s="1" t="s">
        <v>240</v>
      </c>
      <c r="B111" s="1" t="s">
        <v>241</v>
      </c>
      <c r="C111" s="1" t="s">
        <v>242</v>
      </c>
      <c r="D111" s="1" t="s">
        <v>243</v>
      </c>
      <c r="E111" s="1" t="s">
        <v>68</v>
      </c>
      <c r="F111" s="1" t="s">
        <v>244</v>
      </c>
      <c r="G111" s="1" t="s">
        <v>55</v>
      </c>
      <c r="H111" s="1" t="s">
        <v>245</v>
      </c>
      <c r="I111" s="2">
        <v>20.168099999999999</v>
      </c>
      <c r="J111" s="2">
        <v>18.829999999999998</v>
      </c>
      <c r="K111" s="2">
        <f t="shared" si="12"/>
        <v>18.66</v>
      </c>
      <c r="L111" s="2">
        <f t="shared" si="13"/>
        <v>0.04</v>
      </c>
      <c r="M111" s="3">
        <v>0.04</v>
      </c>
      <c r="R111" s="7">
        <v>1.0900000000000001</v>
      </c>
      <c r="S111" s="5">
        <v>1603.1175000000001</v>
      </c>
      <c r="T111" s="8">
        <v>16.53</v>
      </c>
      <c r="U111" s="5">
        <v>7293.4492499999997</v>
      </c>
      <c r="AB111" s="10">
        <v>1.04</v>
      </c>
      <c r="AC111" s="5">
        <v>165.1962</v>
      </c>
      <c r="AL111" s="5" t="str">
        <f t="shared" si="20"/>
        <v/>
      </c>
      <c r="AN111" s="5" t="str">
        <f t="shared" si="21"/>
        <v/>
      </c>
      <c r="AP111" s="5" t="str">
        <f t="shared" si="22"/>
        <v/>
      </c>
      <c r="AS111" s="5">
        <f t="shared" si="14"/>
        <v>9061.7629500000003</v>
      </c>
      <c r="AT111" s="11">
        <f t="shared" si="18"/>
        <v>0.56055791821149192</v>
      </c>
      <c r="AU111" s="5">
        <f t="shared" si="23"/>
        <v>560.55791821149194</v>
      </c>
    </row>
    <row r="112" spans="1:47" x14ac:dyDescent="0.3">
      <c r="A112" s="1" t="s">
        <v>246</v>
      </c>
      <c r="B112" s="1" t="s">
        <v>241</v>
      </c>
      <c r="C112" s="1" t="s">
        <v>242</v>
      </c>
      <c r="D112" s="1" t="s">
        <v>243</v>
      </c>
      <c r="E112" s="1" t="s">
        <v>76</v>
      </c>
      <c r="F112" s="1" t="s">
        <v>244</v>
      </c>
      <c r="G112" s="1" t="s">
        <v>55</v>
      </c>
      <c r="H112" s="1" t="s">
        <v>245</v>
      </c>
      <c r="I112" s="2">
        <v>39.122599999999998</v>
      </c>
      <c r="J112" s="2">
        <v>38.1</v>
      </c>
      <c r="K112" s="2">
        <f t="shared" si="12"/>
        <v>34.349999999999994</v>
      </c>
      <c r="L112" s="2">
        <f t="shared" si="13"/>
        <v>0</v>
      </c>
      <c r="R112" s="7">
        <v>4.28</v>
      </c>
      <c r="S112" s="5">
        <v>6294.81</v>
      </c>
      <c r="T112" s="8">
        <v>29.06</v>
      </c>
      <c r="U112" s="5">
        <v>12821.9985</v>
      </c>
      <c r="AB112" s="10">
        <v>1.01</v>
      </c>
      <c r="AC112" s="5">
        <v>160.430925</v>
      </c>
      <c r="AL112" s="5" t="str">
        <f t="shared" si="20"/>
        <v/>
      </c>
      <c r="AN112" s="5" t="str">
        <f t="shared" si="21"/>
        <v/>
      </c>
      <c r="AP112" s="5" t="str">
        <f t="shared" si="22"/>
        <v/>
      </c>
      <c r="AS112" s="5">
        <f t="shared" si="14"/>
        <v>19277.239425</v>
      </c>
      <c r="AT112" s="11">
        <f t="shared" si="18"/>
        <v>1.1924842065022783</v>
      </c>
      <c r="AU112" s="5">
        <f t="shared" si="23"/>
        <v>1192.4842065022783</v>
      </c>
    </row>
    <row r="113" spans="1:47" x14ac:dyDescent="0.3">
      <c r="A113" s="1" t="s">
        <v>247</v>
      </c>
      <c r="B113" s="1" t="s">
        <v>248</v>
      </c>
      <c r="C113" s="1" t="s">
        <v>249</v>
      </c>
      <c r="D113" s="1" t="s">
        <v>250</v>
      </c>
      <c r="E113" s="1" t="s">
        <v>68</v>
      </c>
      <c r="F113" s="1" t="s">
        <v>244</v>
      </c>
      <c r="G113" s="1" t="s">
        <v>55</v>
      </c>
      <c r="H113" s="1" t="s">
        <v>245</v>
      </c>
      <c r="I113" s="2">
        <v>16.9651</v>
      </c>
      <c r="J113" s="2">
        <v>16.82</v>
      </c>
      <c r="K113" s="2">
        <f t="shared" si="12"/>
        <v>0.98</v>
      </c>
      <c r="L113" s="2">
        <f t="shared" si="13"/>
        <v>15.71</v>
      </c>
      <c r="M113" s="3">
        <v>15.71</v>
      </c>
      <c r="R113" s="7">
        <v>0.05</v>
      </c>
      <c r="S113" s="5">
        <v>73.537500000000009</v>
      </c>
      <c r="T113" s="8">
        <v>0.84</v>
      </c>
      <c r="U113" s="5">
        <v>370.62900000000002</v>
      </c>
      <c r="AB113" s="10">
        <v>0.09</v>
      </c>
      <c r="AC113" s="5">
        <v>14.295825000000001</v>
      </c>
      <c r="AL113" s="5" t="str">
        <f t="shared" si="20"/>
        <v/>
      </c>
      <c r="AN113" s="5" t="str">
        <f t="shared" si="21"/>
        <v/>
      </c>
      <c r="AP113" s="5" t="str">
        <f t="shared" si="22"/>
        <v/>
      </c>
      <c r="AS113" s="5">
        <f t="shared" si="14"/>
        <v>458.46232500000002</v>
      </c>
      <c r="AT113" s="11">
        <f t="shared" si="18"/>
        <v>2.8360340906997621E-2</v>
      </c>
      <c r="AU113" s="5">
        <f t="shared" si="23"/>
        <v>28.360340906997617</v>
      </c>
    </row>
    <row r="114" spans="1:47" x14ac:dyDescent="0.3">
      <c r="A114" s="1" t="s">
        <v>253</v>
      </c>
      <c r="B114" s="1" t="s">
        <v>254</v>
      </c>
      <c r="C114" s="1" t="s">
        <v>255</v>
      </c>
      <c r="D114" s="1" t="s">
        <v>256</v>
      </c>
      <c r="E114" s="1" t="s">
        <v>77</v>
      </c>
      <c r="F114" s="1" t="s">
        <v>244</v>
      </c>
      <c r="G114" s="1" t="s">
        <v>55</v>
      </c>
      <c r="H114" s="1" t="s">
        <v>245</v>
      </c>
      <c r="I114" s="2">
        <v>39.657400000000003</v>
      </c>
      <c r="J114" s="2">
        <v>37.64</v>
      </c>
      <c r="K114" s="2">
        <f t="shared" si="12"/>
        <v>27.95</v>
      </c>
      <c r="L114" s="2">
        <f t="shared" si="13"/>
        <v>8.6199999999999992</v>
      </c>
      <c r="M114" s="3">
        <v>8.6199999999999992</v>
      </c>
      <c r="R114" s="7">
        <v>17.47</v>
      </c>
      <c r="S114" s="5">
        <v>25694.002499999999</v>
      </c>
      <c r="T114" s="8">
        <v>4.42</v>
      </c>
      <c r="U114" s="5">
        <v>1950.2145</v>
      </c>
      <c r="Z114" s="9">
        <v>5.07</v>
      </c>
      <c r="AA114" s="5">
        <v>894.80430000000013</v>
      </c>
      <c r="AB114" s="10">
        <v>0.99</v>
      </c>
      <c r="AC114" s="5">
        <v>157.254075</v>
      </c>
      <c r="AL114" s="5" t="str">
        <f t="shared" si="20"/>
        <v/>
      </c>
      <c r="AN114" s="5" t="str">
        <f t="shared" si="21"/>
        <v/>
      </c>
      <c r="AP114" s="5" t="str">
        <f t="shared" si="22"/>
        <v/>
      </c>
      <c r="AS114" s="5">
        <f t="shared" si="14"/>
        <v>28696.275374999997</v>
      </c>
      <c r="AT114" s="11">
        <f t="shared" si="18"/>
        <v>1.7751429245491019</v>
      </c>
      <c r="AU114" s="5">
        <f t="shared" si="23"/>
        <v>1775.142924549102</v>
      </c>
    </row>
    <row r="115" spans="1:47" x14ac:dyDescent="0.3">
      <c r="A115" s="1" t="s">
        <v>257</v>
      </c>
      <c r="B115" s="1" t="s">
        <v>241</v>
      </c>
      <c r="C115" s="1" t="s">
        <v>242</v>
      </c>
      <c r="D115" s="1" t="s">
        <v>243</v>
      </c>
      <c r="E115" s="1" t="s">
        <v>96</v>
      </c>
      <c r="F115" s="1" t="s">
        <v>244</v>
      </c>
      <c r="G115" s="1" t="s">
        <v>55</v>
      </c>
      <c r="H115" s="1" t="s">
        <v>245</v>
      </c>
      <c r="I115" s="2">
        <v>39.889400000000002</v>
      </c>
      <c r="J115" s="2">
        <v>38.909999999999997</v>
      </c>
      <c r="K115" s="2">
        <f t="shared" ref="K115:K176" si="24">SUM(N115,P115,R115,T115,V115,X115,Z115,AB115,AE115,AG115,AI115)</f>
        <v>20.549999999999997</v>
      </c>
      <c r="L115" s="2">
        <f t="shared" ref="L115:L176" si="25">SUM(M115,AD115,AK115,AM115,AO115,AQ115,AR115)</f>
        <v>18.36</v>
      </c>
      <c r="M115" s="3">
        <v>18.36</v>
      </c>
      <c r="P115" s="6">
        <v>0.44</v>
      </c>
      <c r="Q115" s="5">
        <v>965.25</v>
      </c>
      <c r="R115" s="7">
        <v>10.95</v>
      </c>
      <c r="S115" s="5">
        <v>16104.7125</v>
      </c>
      <c r="T115" s="8">
        <v>1.87</v>
      </c>
      <c r="U115" s="5">
        <v>825.09074999999996</v>
      </c>
      <c r="AB115" s="10">
        <v>7.29</v>
      </c>
      <c r="AC115" s="5">
        <v>1157.9618250000001</v>
      </c>
      <c r="AL115" s="5" t="str">
        <f t="shared" si="20"/>
        <v/>
      </c>
      <c r="AN115" s="5" t="str">
        <f t="shared" si="21"/>
        <v/>
      </c>
      <c r="AP115" s="5" t="str">
        <f t="shared" si="22"/>
        <v/>
      </c>
      <c r="AS115" s="5">
        <f t="shared" ref="AS115:AS176" si="26">SUM(O115,Q115,S115,U115,W115,Y115,AA115,AC115,AF115,AH115,AJ115)</f>
        <v>19053.015074999999</v>
      </c>
      <c r="AT115" s="11">
        <f t="shared" si="18"/>
        <v>1.1786137559572964</v>
      </c>
      <c r="AU115" s="5">
        <f t="shared" si="23"/>
        <v>1178.6137559572965</v>
      </c>
    </row>
    <row r="116" spans="1:47" x14ac:dyDescent="0.3">
      <c r="A116" s="1" t="s">
        <v>258</v>
      </c>
      <c r="B116" s="1" t="s">
        <v>259</v>
      </c>
      <c r="C116" s="1" t="s">
        <v>260</v>
      </c>
      <c r="D116" s="1" t="s">
        <v>75</v>
      </c>
      <c r="E116" s="1" t="s">
        <v>97</v>
      </c>
      <c r="F116" s="1" t="s">
        <v>244</v>
      </c>
      <c r="G116" s="1" t="s">
        <v>55</v>
      </c>
      <c r="H116" s="1" t="s">
        <v>245</v>
      </c>
      <c r="I116" s="2">
        <v>5.3441999999999998</v>
      </c>
      <c r="J116" s="2">
        <v>5.34</v>
      </c>
      <c r="K116" s="2">
        <f t="shared" si="24"/>
        <v>5.34</v>
      </c>
      <c r="L116" s="2">
        <f t="shared" si="25"/>
        <v>0</v>
      </c>
      <c r="AB116" s="10">
        <v>5.34</v>
      </c>
      <c r="AC116" s="5">
        <v>848.21894999999995</v>
      </c>
      <c r="AL116" s="5" t="str">
        <f t="shared" si="20"/>
        <v/>
      </c>
      <c r="AN116" s="5" t="str">
        <f t="shared" si="21"/>
        <v/>
      </c>
      <c r="AP116" s="5" t="str">
        <f t="shared" si="22"/>
        <v/>
      </c>
      <c r="AS116" s="5">
        <f t="shared" si="26"/>
        <v>848.21894999999995</v>
      </c>
      <c r="AT116" s="11">
        <f t="shared" si="18"/>
        <v>5.2470567970390077E-2</v>
      </c>
      <c r="AU116" s="5">
        <f t="shared" si="23"/>
        <v>52.470567970390078</v>
      </c>
    </row>
    <row r="117" spans="1:47" x14ac:dyDescent="0.3">
      <c r="A117" s="1" t="s">
        <v>261</v>
      </c>
      <c r="B117" s="1" t="s">
        <v>262</v>
      </c>
      <c r="C117" s="1" t="s">
        <v>263</v>
      </c>
      <c r="D117" s="1" t="s">
        <v>75</v>
      </c>
      <c r="E117" s="1" t="s">
        <v>97</v>
      </c>
      <c r="F117" s="1" t="s">
        <v>244</v>
      </c>
      <c r="G117" s="1" t="s">
        <v>55</v>
      </c>
      <c r="H117" s="1" t="s">
        <v>245</v>
      </c>
      <c r="I117" s="2">
        <v>74.009500000000003</v>
      </c>
      <c r="J117" s="2">
        <v>34.43</v>
      </c>
      <c r="K117" s="2">
        <f t="shared" si="24"/>
        <v>23.23</v>
      </c>
      <c r="L117" s="2">
        <f t="shared" si="25"/>
        <v>11.19</v>
      </c>
      <c r="M117" s="3">
        <v>11.19</v>
      </c>
      <c r="AB117" s="10">
        <v>23.23</v>
      </c>
      <c r="AC117" s="5">
        <v>3689.9112749999999</v>
      </c>
      <c r="AL117" s="5" t="str">
        <f t="shared" si="20"/>
        <v/>
      </c>
      <c r="AN117" s="5" t="str">
        <f t="shared" si="21"/>
        <v/>
      </c>
      <c r="AP117" s="5" t="str">
        <f t="shared" si="22"/>
        <v/>
      </c>
      <c r="AS117" s="5">
        <f t="shared" si="26"/>
        <v>3689.9112749999999</v>
      </c>
      <c r="AT117" s="11">
        <f t="shared" si="18"/>
        <v>0.22825679662025494</v>
      </c>
      <c r="AU117" s="5">
        <f t="shared" si="23"/>
        <v>228.25679662025496</v>
      </c>
    </row>
    <row r="118" spans="1:47" x14ac:dyDescent="0.3">
      <c r="A118" s="1" t="s">
        <v>261</v>
      </c>
      <c r="B118" s="1" t="s">
        <v>262</v>
      </c>
      <c r="C118" s="1" t="s">
        <v>263</v>
      </c>
      <c r="D118" s="1" t="s">
        <v>75</v>
      </c>
      <c r="E118" s="1" t="s">
        <v>83</v>
      </c>
      <c r="F118" s="1" t="s">
        <v>244</v>
      </c>
      <c r="G118" s="1" t="s">
        <v>55</v>
      </c>
      <c r="H118" s="1" t="s">
        <v>245</v>
      </c>
      <c r="I118" s="2">
        <v>74.009500000000003</v>
      </c>
      <c r="J118" s="2">
        <v>37.619999999999997</v>
      </c>
      <c r="K118" s="2">
        <f t="shared" si="24"/>
        <v>11.39</v>
      </c>
      <c r="L118" s="2">
        <f t="shared" si="25"/>
        <v>0</v>
      </c>
      <c r="T118" s="8">
        <v>0.1</v>
      </c>
      <c r="U118" s="5">
        <v>44.122500000000002</v>
      </c>
      <c r="Z118" s="9">
        <v>0.32</v>
      </c>
      <c r="AA118" s="5">
        <v>56.476799999999997</v>
      </c>
      <c r="AB118" s="10">
        <v>10.97</v>
      </c>
      <c r="AC118" s="5">
        <v>1742.502225</v>
      </c>
      <c r="AL118" s="5" t="str">
        <f t="shared" si="20"/>
        <v/>
      </c>
      <c r="AN118" s="5" t="str">
        <f t="shared" si="21"/>
        <v/>
      </c>
      <c r="AP118" s="5" t="str">
        <f t="shared" si="22"/>
        <v/>
      </c>
      <c r="AS118" s="5">
        <f t="shared" si="26"/>
        <v>1843.101525</v>
      </c>
      <c r="AT118" s="11">
        <f t="shared" si="18"/>
        <v>0.11401370347106971</v>
      </c>
      <c r="AU118" s="5">
        <f t="shared" si="23"/>
        <v>114.0137034710697</v>
      </c>
    </row>
    <row r="119" spans="1:47" x14ac:dyDescent="0.3">
      <c r="A119" s="1" t="s">
        <v>264</v>
      </c>
      <c r="B119" s="1" t="s">
        <v>265</v>
      </c>
      <c r="C119" s="1" t="s">
        <v>266</v>
      </c>
      <c r="D119" s="1" t="s">
        <v>267</v>
      </c>
      <c r="E119" s="1" t="s">
        <v>94</v>
      </c>
      <c r="F119" s="1" t="s">
        <v>244</v>
      </c>
      <c r="G119" s="1" t="s">
        <v>55</v>
      </c>
      <c r="H119" s="1" t="s">
        <v>245</v>
      </c>
      <c r="I119" s="2">
        <v>87.830500000000001</v>
      </c>
      <c r="J119" s="2">
        <v>19.5</v>
      </c>
      <c r="K119" s="2">
        <f t="shared" si="24"/>
        <v>4.1500000000000004</v>
      </c>
      <c r="L119" s="2">
        <f t="shared" si="25"/>
        <v>15.35</v>
      </c>
      <c r="M119" s="3">
        <v>15.35</v>
      </c>
      <c r="AB119" s="10">
        <v>4.1500000000000004</v>
      </c>
      <c r="AC119" s="5">
        <v>439.46424999999999</v>
      </c>
      <c r="AL119" s="5" t="str">
        <f t="shared" si="20"/>
        <v/>
      </c>
      <c r="AN119" s="5" t="str">
        <f t="shared" si="21"/>
        <v/>
      </c>
      <c r="AP119" s="5" t="str">
        <f t="shared" si="22"/>
        <v/>
      </c>
      <c r="AS119" s="5">
        <f t="shared" si="26"/>
        <v>439.46424999999999</v>
      </c>
      <c r="AT119" s="11">
        <f t="shared" si="18"/>
        <v>2.71851257274805E-2</v>
      </c>
      <c r="AU119" s="5">
        <f t="shared" si="23"/>
        <v>27.1851257274805</v>
      </c>
    </row>
    <row r="120" spans="1:47" x14ac:dyDescent="0.3">
      <c r="A120" s="1" t="s">
        <v>264</v>
      </c>
      <c r="B120" s="1" t="s">
        <v>265</v>
      </c>
      <c r="C120" s="1" t="s">
        <v>266</v>
      </c>
      <c r="D120" s="1" t="s">
        <v>267</v>
      </c>
      <c r="E120" s="1" t="s">
        <v>102</v>
      </c>
      <c r="F120" s="1" t="s">
        <v>244</v>
      </c>
      <c r="G120" s="1" t="s">
        <v>55</v>
      </c>
      <c r="H120" s="1" t="s">
        <v>245</v>
      </c>
      <c r="I120" s="2">
        <v>87.830500000000001</v>
      </c>
      <c r="J120" s="2">
        <v>19.440000000000001</v>
      </c>
      <c r="K120" s="2">
        <f t="shared" si="24"/>
        <v>11.73</v>
      </c>
      <c r="L120" s="2">
        <f t="shared" si="25"/>
        <v>7.7</v>
      </c>
      <c r="M120" s="3">
        <v>7.7</v>
      </c>
      <c r="P120" s="6">
        <v>2.77</v>
      </c>
      <c r="Q120" s="5">
        <v>4051.125</v>
      </c>
      <c r="R120" s="7">
        <v>3.07</v>
      </c>
      <c r="S120" s="5">
        <v>3010.1350000000002</v>
      </c>
      <c r="AB120" s="10">
        <v>5.89</v>
      </c>
      <c r="AC120" s="5">
        <v>624.25102500000003</v>
      </c>
      <c r="AL120" s="5" t="str">
        <f t="shared" si="20"/>
        <v/>
      </c>
      <c r="AN120" s="5" t="str">
        <f t="shared" si="21"/>
        <v/>
      </c>
      <c r="AP120" s="5" t="str">
        <f t="shared" si="22"/>
        <v/>
      </c>
      <c r="AS120" s="5">
        <f t="shared" si="26"/>
        <v>7685.5110249999998</v>
      </c>
      <c r="AT120" s="11">
        <f t="shared" si="18"/>
        <v>0.47542338994483069</v>
      </c>
      <c r="AU120" s="5">
        <f t="shared" si="23"/>
        <v>475.42338994483066</v>
      </c>
    </row>
    <row r="121" spans="1:47" x14ac:dyDescent="0.3">
      <c r="A121" s="1" t="s">
        <v>264</v>
      </c>
      <c r="B121" s="1" t="s">
        <v>265</v>
      </c>
      <c r="C121" s="1" t="s">
        <v>266</v>
      </c>
      <c r="D121" s="1" t="s">
        <v>267</v>
      </c>
      <c r="E121" s="1" t="s">
        <v>98</v>
      </c>
      <c r="F121" s="1" t="s">
        <v>244</v>
      </c>
      <c r="G121" s="1" t="s">
        <v>55</v>
      </c>
      <c r="H121" s="1" t="s">
        <v>245</v>
      </c>
      <c r="I121" s="2">
        <v>87.830500000000001</v>
      </c>
      <c r="J121" s="2">
        <v>31.71</v>
      </c>
      <c r="K121" s="2">
        <f t="shared" si="24"/>
        <v>19.18</v>
      </c>
      <c r="L121" s="2">
        <f t="shared" si="25"/>
        <v>6.59</v>
      </c>
      <c r="M121" s="3">
        <v>6.59</v>
      </c>
      <c r="R121" s="7">
        <v>6.52</v>
      </c>
      <c r="S121" s="5">
        <v>6392.86</v>
      </c>
      <c r="T121" s="8">
        <v>4.33</v>
      </c>
      <c r="U121" s="5">
        <v>1273.6695</v>
      </c>
      <c r="Z121" s="9">
        <v>3.49</v>
      </c>
      <c r="AA121" s="5">
        <v>410.63339999999999</v>
      </c>
      <c r="AB121" s="10">
        <v>4.84</v>
      </c>
      <c r="AC121" s="5">
        <v>512.53179999999998</v>
      </c>
      <c r="AL121" s="5" t="str">
        <f t="shared" si="20"/>
        <v/>
      </c>
      <c r="AN121" s="5" t="str">
        <f t="shared" si="21"/>
        <v/>
      </c>
      <c r="AP121" s="5" t="str">
        <f t="shared" si="22"/>
        <v/>
      </c>
      <c r="AS121" s="5">
        <f t="shared" si="26"/>
        <v>8589.6947</v>
      </c>
      <c r="AT121" s="11">
        <f t="shared" si="18"/>
        <v>0.53135591889482003</v>
      </c>
      <c r="AU121" s="5">
        <f t="shared" si="23"/>
        <v>531.35591889482009</v>
      </c>
    </row>
    <row r="122" spans="1:47" x14ac:dyDescent="0.3">
      <c r="A122" s="1" t="s">
        <v>264</v>
      </c>
      <c r="B122" s="1" t="s">
        <v>265</v>
      </c>
      <c r="C122" s="1" t="s">
        <v>266</v>
      </c>
      <c r="D122" s="1" t="s">
        <v>267</v>
      </c>
      <c r="E122" s="1" t="s">
        <v>53</v>
      </c>
      <c r="F122" s="1" t="s">
        <v>244</v>
      </c>
      <c r="G122" s="1" t="s">
        <v>55</v>
      </c>
      <c r="H122" s="1" t="s">
        <v>245</v>
      </c>
      <c r="I122" s="2">
        <v>87.830500000000001</v>
      </c>
      <c r="J122" s="2">
        <v>16.13</v>
      </c>
      <c r="K122" s="2">
        <f t="shared" si="24"/>
        <v>6.92</v>
      </c>
      <c r="L122" s="2">
        <f t="shared" si="25"/>
        <v>1.31</v>
      </c>
      <c r="M122" s="3">
        <v>1.31</v>
      </c>
      <c r="AB122" s="10">
        <v>6.92</v>
      </c>
      <c r="AC122" s="5">
        <v>749.20712500000002</v>
      </c>
      <c r="AL122" s="5" t="str">
        <f t="shared" si="20"/>
        <v/>
      </c>
      <c r="AN122" s="5" t="str">
        <f t="shared" si="21"/>
        <v/>
      </c>
      <c r="AP122" s="5" t="str">
        <f t="shared" si="22"/>
        <v/>
      </c>
      <c r="AS122" s="5">
        <f t="shared" si="26"/>
        <v>749.20712500000002</v>
      </c>
      <c r="AT122" s="11">
        <f t="shared" si="18"/>
        <v>4.6345726390825195E-2</v>
      </c>
      <c r="AU122" s="5">
        <f t="shared" si="23"/>
        <v>46.345726390825192</v>
      </c>
    </row>
    <row r="123" spans="1:47" x14ac:dyDescent="0.3">
      <c r="A123" s="1" t="s">
        <v>268</v>
      </c>
      <c r="B123" s="1" t="s">
        <v>269</v>
      </c>
      <c r="C123" s="1" t="s">
        <v>270</v>
      </c>
      <c r="D123" s="1" t="s">
        <v>267</v>
      </c>
      <c r="E123" s="1" t="s">
        <v>98</v>
      </c>
      <c r="F123" s="1" t="s">
        <v>244</v>
      </c>
      <c r="G123" s="1" t="s">
        <v>55</v>
      </c>
      <c r="H123" s="1" t="s">
        <v>245</v>
      </c>
      <c r="I123" s="2">
        <v>9.9865999999999993</v>
      </c>
      <c r="J123" s="2">
        <v>6.63</v>
      </c>
      <c r="K123" s="2">
        <f t="shared" si="24"/>
        <v>2.61</v>
      </c>
      <c r="L123" s="2">
        <f t="shared" si="25"/>
        <v>1.6</v>
      </c>
      <c r="M123" s="3">
        <v>1.6</v>
      </c>
      <c r="AB123" s="10">
        <v>2.61</v>
      </c>
      <c r="AC123" s="5">
        <v>276.38594999999998</v>
      </c>
      <c r="AL123" s="5" t="str">
        <f t="shared" si="20"/>
        <v/>
      </c>
      <c r="AN123" s="5" t="str">
        <f t="shared" si="21"/>
        <v/>
      </c>
      <c r="AP123" s="5" t="str">
        <f t="shared" si="22"/>
        <v/>
      </c>
      <c r="AS123" s="5">
        <f t="shared" si="26"/>
        <v>276.38594999999998</v>
      </c>
      <c r="AT123" s="11">
        <f t="shared" si="18"/>
        <v>1.7097151361138339E-2</v>
      </c>
      <c r="AU123" s="5">
        <f t="shared" si="23"/>
        <v>17.097151361138341</v>
      </c>
    </row>
    <row r="124" spans="1:47" x14ac:dyDescent="0.3">
      <c r="A124" s="1" t="s">
        <v>268</v>
      </c>
      <c r="B124" s="1" t="s">
        <v>269</v>
      </c>
      <c r="C124" s="1" t="s">
        <v>270</v>
      </c>
      <c r="D124" s="1" t="s">
        <v>267</v>
      </c>
      <c r="E124" s="1" t="s">
        <v>53</v>
      </c>
      <c r="F124" s="1" t="s">
        <v>244</v>
      </c>
      <c r="G124" s="1" t="s">
        <v>55</v>
      </c>
      <c r="H124" s="1" t="s">
        <v>245</v>
      </c>
      <c r="I124" s="2">
        <v>9.9865999999999993</v>
      </c>
      <c r="J124" s="2">
        <v>3.01</v>
      </c>
      <c r="K124" s="2">
        <f t="shared" si="24"/>
        <v>0.96</v>
      </c>
      <c r="L124" s="2">
        <f t="shared" si="25"/>
        <v>0</v>
      </c>
      <c r="AB124" s="10">
        <v>0.96</v>
      </c>
      <c r="AC124" s="5">
        <v>101.6592</v>
      </c>
      <c r="AL124" s="5" t="str">
        <f t="shared" si="20"/>
        <v/>
      </c>
      <c r="AN124" s="5" t="str">
        <f t="shared" si="21"/>
        <v/>
      </c>
      <c r="AP124" s="5" t="str">
        <f t="shared" si="22"/>
        <v/>
      </c>
      <c r="AS124" s="5">
        <f t="shared" si="26"/>
        <v>101.6592</v>
      </c>
      <c r="AT124" s="11">
        <f t="shared" si="18"/>
        <v>6.288607397200309E-3</v>
      </c>
      <c r="AU124" s="5">
        <f t="shared" si="23"/>
        <v>6.2886073972003089</v>
      </c>
    </row>
    <row r="125" spans="1:47" x14ac:dyDescent="0.3">
      <c r="A125" s="1" t="s">
        <v>271</v>
      </c>
      <c r="B125" s="1" t="s">
        <v>272</v>
      </c>
      <c r="C125" s="1" t="s">
        <v>273</v>
      </c>
      <c r="D125" s="1" t="s">
        <v>75</v>
      </c>
      <c r="E125" s="1" t="s">
        <v>102</v>
      </c>
      <c r="F125" s="1" t="s">
        <v>244</v>
      </c>
      <c r="G125" s="1" t="s">
        <v>55</v>
      </c>
      <c r="H125" s="1" t="s">
        <v>245</v>
      </c>
      <c r="I125" s="2">
        <v>39.020600000000002</v>
      </c>
      <c r="J125" s="2">
        <v>19.420000000000002</v>
      </c>
      <c r="K125" s="2">
        <f t="shared" si="24"/>
        <v>18.28</v>
      </c>
      <c r="L125" s="2">
        <f t="shared" si="25"/>
        <v>1.1299999999999999</v>
      </c>
      <c r="M125" s="3">
        <v>1.1299999999999999</v>
      </c>
      <c r="P125" s="6">
        <v>0.86</v>
      </c>
      <c r="Q125" s="5">
        <v>1257.75</v>
      </c>
      <c r="R125" s="7">
        <v>3.8</v>
      </c>
      <c r="S125" s="5">
        <v>3809.2424999999998</v>
      </c>
      <c r="T125" s="8">
        <v>1.1000000000000001</v>
      </c>
      <c r="U125" s="5">
        <v>422.10525000000001</v>
      </c>
      <c r="AB125" s="10">
        <v>12.52</v>
      </c>
      <c r="AC125" s="5">
        <v>1678.9652249999999</v>
      </c>
      <c r="AL125" s="5" t="str">
        <f t="shared" si="20"/>
        <v/>
      </c>
      <c r="AN125" s="5" t="str">
        <f t="shared" si="21"/>
        <v/>
      </c>
      <c r="AP125" s="5" t="str">
        <f t="shared" si="22"/>
        <v/>
      </c>
      <c r="AS125" s="5">
        <f t="shared" si="26"/>
        <v>7168.0629749999998</v>
      </c>
      <c r="AT125" s="11">
        <f t="shared" si="18"/>
        <v>0.44341420991098346</v>
      </c>
      <c r="AU125" s="5">
        <f t="shared" si="23"/>
        <v>443.41420991098346</v>
      </c>
    </row>
    <row r="126" spans="1:47" x14ac:dyDescent="0.3">
      <c r="A126" s="1" t="s">
        <v>271</v>
      </c>
      <c r="B126" s="1" t="s">
        <v>272</v>
      </c>
      <c r="C126" s="1" t="s">
        <v>273</v>
      </c>
      <c r="D126" s="1" t="s">
        <v>75</v>
      </c>
      <c r="E126" s="1" t="s">
        <v>53</v>
      </c>
      <c r="F126" s="1" t="s">
        <v>244</v>
      </c>
      <c r="G126" s="1" t="s">
        <v>55</v>
      </c>
      <c r="H126" s="1" t="s">
        <v>245</v>
      </c>
      <c r="I126" s="2">
        <v>39.020600000000002</v>
      </c>
      <c r="J126" s="2">
        <v>19.11</v>
      </c>
      <c r="K126" s="2">
        <f t="shared" si="24"/>
        <v>5.46</v>
      </c>
      <c r="L126" s="2">
        <f t="shared" si="25"/>
        <v>0</v>
      </c>
      <c r="T126" s="8">
        <v>4.3</v>
      </c>
      <c r="U126" s="5">
        <v>1897.2674999999999</v>
      </c>
      <c r="AB126" s="10">
        <v>1.1599999999999999</v>
      </c>
      <c r="AC126" s="5">
        <v>183.727825</v>
      </c>
      <c r="AL126" s="5" t="str">
        <f t="shared" si="20"/>
        <v/>
      </c>
      <c r="AN126" s="5" t="str">
        <f t="shared" si="21"/>
        <v/>
      </c>
      <c r="AP126" s="5" t="str">
        <f t="shared" si="22"/>
        <v/>
      </c>
      <c r="AS126" s="5">
        <f t="shared" si="26"/>
        <v>2080.9953249999999</v>
      </c>
      <c r="AT126" s="11">
        <f t="shared" si="18"/>
        <v>0.12872974206303275</v>
      </c>
      <c r="AU126" s="5">
        <f t="shared" si="23"/>
        <v>128.72974206303277</v>
      </c>
    </row>
    <row r="127" spans="1:47" x14ac:dyDescent="0.3">
      <c r="A127" s="1" t="s">
        <v>274</v>
      </c>
      <c r="B127" s="1" t="s">
        <v>132</v>
      </c>
      <c r="C127" s="1" t="s">
        <v>133</v>
      </c>
      <c r="D127" s="1" t="s">
        <v>134</v>
      </c>
      <c r="E127" s="1" t="s">
        <v>94</v>
      </c>
      <c r="F127" s="1" t="s">
        <v>244</v>
      </c>
      <c r="G127" s="1" t="s">
        <v>55</v>
      </c>
      <c r="H127" s="1" t="s">
        <v>245</v>
      </c>
      <c r="I127" s="2">
        <v>19.4346</v>
      </c>
      <c r="J127" s="2">
        <v>19.43</v>
      </c>
      <c r="K127" s="2">
        <f t="shared" si="24"/>
        <v>4.54</v>
      </c>
      <c r="L127" s="2">
        <f t="shared" si="25"/>
        <v>14.89</v>
      </c>
      <c r="M127" s="3">
        <v>14.89</v>
      </c>
      <c r="P127" s="6">
        <v>1.08</v>
      </c>
      <c r="Q127" s="5">
        <v>1579.5</v>
      </c>
      <c r="AB127" s="10">
        <v>3.46</v>
      </c>
      <c r="AC127" s="5">
        <v>366.39670000000001</v>
      </c>
      <c r="AL127" s="5" t="str">
        <f t="shared" si="20"/>
        <v/>
      </c>
      <c r="AN127" s="5" t="str">
        <f t="shared" si="21"/>
        <v/>
      </c>
      <c r="AP127" s="5" t="str">
        <f t="shared" si="22"/>
        <v/>
      </c>
      <c r="AS127" s="5">
        <f t="shared" si="26"/>
        <v>1945.8967</v>
      </c>
      <c r="AT127" s="11">
        <f t="shared" si="18"/>
        <v>0.12037258193855224</v>
      </c>
      <c r="AU127" s="5">
        <f t="shared" si="23"/>
        <v>120.37258193855224</v>
      </c>
    </row>
    <row r="128" spans="1:47" x14ac:dyDescent="0.3">
      <c r="A128" s="1" t="s">
        <v>275</v>
      </c>
      <c r="B128" s="1" t="s">
        <v>276</v>
      </c>
      <c r="C128" s="1" t="s">
        <v>277</v>
      </c>
      <c r="D128" s="1" t="s">
        <v>278</v>
      </c>
      <c r="E128" s="1" t="s">
        <v>113</v>
      </c>
      <c r="F128" s="1" t="s">
        <v>279</v>
      </c>
      <c r="G128" s="1" t="s">
        <v>55</v>
      </c>
      <c r="H128" s="1" t="s">
        <v>245</v>
      </c>
      <c r="I128" s="2">
        <v>38.747199999999999</v>
      </c>
      <c r="J128" s="2">
        <v>36.979999999999997</v>
      </c>
      <c r="K128" s="2">
        <f t="shared" si="24"/>
        <v>4.5</v>
      </c>
      <c r="L128" s="2">
        <f t="shared" si="25"/>
        <v>32.44</v>
      </c>
      <c r="M128" s="3">
        <v>32.44</v>
      </c>
      <c r="R128" s="7">
        <v>0.03</v>
      </c>
      <c r="S128" s="5">
        <v>44.122500000000002</v>
      </c>
      <c r="T128" s="8">
        <v>0.9</v>
      </c>
      <c r="U128" s="5">
        <v>397.10250000000002</v>
      </c>
      <c r="AB128" s="10">
        <v>3.57</v>
      </c>
      <c r="AC128" s="5">
        <v>567.067725</v>
      </c>
      <c r="AL128" s="5" t="str">
        <f t="shared" si="20"/>
        <v/>
      </c>
      <c r="AN128" s="5" t="str">
        <f t="shared" si="21"/>
        <v/>
      </c>
      <c r="AP128" s="5" t="str">
        <f t="shared" si="22"/>
        <v/>
      </c>
      <c r="AS128" s="5">
        <f t="shared" si="26"/>
        <v>1008.292725</v>
      </c>
      <c r="AT128" s="11">
        <f t="shared" si="18"/>
        <v>6.2372683328004316E-2</v>
      </c>
      <c r="AU128" s="5">
        <f t="shared" si="23"/>
        <v>62.372683328004321</v>
      </c>
    </row>
    <row r="129" spans="1:47" x14ac:dyDescent="0.3">
      <c r="A129" s="1" t="s">
        <v>275</v>
      </c>
      <c r="B129" s="1" t="s">
        <v>276</v>
      </c>
      <c r="C129" s="1" t="s">
        <v>277</v>
      </c>
      <c r="D129" s="1" t="s">
        <v>278</v>
      </c>
      <c r="E129" s="1" t="s">
        <v>151</v>
      </c>
      <c r="F129" s="1" t="s">
        <v>279</v>
      </c>
      <c r="G129" s="1" t="s">
        <v>55</v>
      </c>
      <c r="H129" s="1" t="s">
        <v>245</v>
      </c>
      <c r="I129" s="2">
        <v>38.747199999999999</v>
      </c>
      <c r="J129" s="2">
        <v>1.59</v>
      </c>
      <c r="K129" s="2">
        <f t="shared" si="24"/>
        <v>0.82000000000000006</v>
      </c>
      <c r="L129" s="2">
        <f t="shared" si="25"/>
        <v>0</v>
      </c>
      <c r="T129" s="8">
        <v>0.79</v>
      </c>
      <c r="U129" s="5">
        <v>348.56774999999999</v>
      </c>
      <c r="Z129" s="9">
        <v>0.03</v>
      </c>
      <c r="AA129" s="5">
        <v>5.2946999999999997</v>
      </c>
      <c r="AL129" s="5" t="str">
        <f t="shared" si="20"/>
        <v/>
      </c>
      <c r="AN129" s="5" t="str">
        <f t="shared" si="21"/>
        <v/>
      </c>
      <c r="AP129" s="5" t="str">
        <f t="shared" si="22"/>
        <v/>
      </c>
      <c r="AS129" s="5">
        <f t="shared" si="26"/>
        <v>353.86244999999997</v>
      </c>
      <c r="AT129" s="11">
        <f t="shared" si="18"/>
        <v>2.1889824242778067E-2</v>
      </c>
      <c r="AU129" s="5">
        <f t="shared" si="23"/>
        <v>21.889824242778069</v>
      </c>
    </row>
    <row r="130" spans="1:47" x14ac:dyDescent="0.3">
      <c r="A130" s="1" t="s">
        <v>280</v>
      </c>
      <c r="B130" s="1" t="s">
        <v>281</v>
      </c>
      <c r="C130" s="1" t="s">
        <v>282</v>
      </c>
      <c r="D130" s="1" t="s">
        <v>75</v>
      </c>
      <c r="E130" s="1" t="s">
        <v>113</v>
      </c>
      <c r="F130" s="1" t="s">
        <v>279</v>
      </c>
      <c r="G130" s="1" t="s">
        <v>55</v>
      </c>
      <c r="H130" s="1" t="s">
        <v>245</v>
      </c>
      <c r="I130" s="2">
        <v>35.021700000000003</v>
      </c>
      <c r="J130" s="2">
        <v>0.37</v>
      </c>
      <c r="K130" s="2">
        <f t="shared" si="24"/>
        <v>0.04</v>
      </c>
      <c r="L130" s="2">
        <f t="shared" si="25"/>
        <v>0.33</v>
      </c>
      <c r="M130" s="3">
        <v>0.33</v>
      </c>
      <c r="T130" s="8">
        <v>0.03</v>
      </c>
      <c r="U130" s="5">
        <v>13.236750000000001</v>
      </c>
      <c r="AB130" s="10">
        <v>0.01</v>
      </c>
      <c r="AC130" s="5">
        <v>1.588425</v>
      </c>
      <c r="AL130" s="5" t="str">
        <f t="shared" si="20"/>
        <v/>
      </c>
      <c r="AN130" s="5" t="str">
        <f t="shared" si="21"/>
        <v/>
      </c>
      <c r="AP130" s="5" t="str">
        <f t="shared" si="22"/>
        <v/>
      </c>
      <c r="AS130" s="5">
        <f t="shared" si="26"/>
        <v>14.825175000000002</v>
      </c>
      <c r="AT130" s="11">
        <f t="shared" si="18"/>
        <v>9.1708084629614538E-4</v>
      </c>
      <c r="AU130" s="5">
        <f t="shared" si="23"/>
        <v>0.91708084629614539</v>
      </c>
    </row>
    <row r="131" spans="1:47" x14ac:dyDescent="0.3">
      <c r="A131" s="1" t="s">
        <v>280</v>
      </c>
      <c r="B131" s="1" t="s">
        <v>281</v>
      </c>
      <c r="C131" s="1" t="s">
        <v>282</v>
      </c>
      <c r="D131" s="1" t="s">
        <v>75</v>
      </c>
      <c r="E131" s="1" t="s">
        <v>151</v>
      </c>
      <c r="F131" s="1" t="s">
        <v>279</v>
      </c>
      <c r="G131" s="1" t="s">
        <v>55</v>
      </c>
      <c r="H131" s="1" t="s">
        <v>245</v>
      </c>
      <c r="I131" s="2">
        <v>35.021700000000003</v>
      </c>
      <c r="J131" s="2">
        <v>32.83</v>
      </c>
      <c r="K131" s="2">
        <f t="shared" si="24"/>
        <v>21.180000000000003</v>
      </c>
      <c r="L131" s="2">
        <f t="shared" si="25"/>
        <v>11.09</v>
      </c>
      <c r="M131" s="3">
        <v>11.09</v>
      </c>
      <c r="R131" s="7">
        <v>1.93</v>
      </c>
      <c r="S131" s="5">
        <v>2838.5475000000001</v>
      </c>
      <c r="T131" s="8">
        <v>14.31</v>
      </c>
      <c r="U131" s="5">
        <v>6313.9297499999993</v>
      </c>
      <c r="Z131" s="9">
        <v>1.46</v>
      </c>
      <c r="AA131" s="5">
        <v>257.67540000000002</v>
      </c>
      <c r="AB131" s="10">
        <v>3.48</v>
      </c>
      <c r="AC131" s="5">
        <v>552.77189999999996</v>
      </c>
      <c r="AL131" s="5" t="str">
        <f t="shared" ref="AL131:AL162" si="27">IF(AK131&gt;0,AK131*$AL$1,"")</f>
        <v/>
      </c>
      <c r="AN131" s="5" t="str">
        <f t="shared" ref="AN131:AN162" si="28">IF(AM131&gt;0,AM131*$AN$1,"")</f>
        <v/>
      </c>
      <c r="AP131" s="5" t="str">
        <f t="shared" ref="AP131:AP162" si="29">IF(AO131&gt;0,AO131*$AP$1,"")</f>
        <v/>
      </c>
      <c r="AS131" s="5">
        <f t="shared" si="26"/>
        <v>9962.9245499999997</v>
      </c>
      <c r="AT131" s="11">
        <f t="shared" ref="AT131:AT194" si="30">(AS131/$AS$279)*100</f>
        <v>0.61630350251505572</v>
      </c>
      <c r="AU131" s="5">
        <f t="shared" ref="AU131:AU162" si="31">(AT131/100)*$AU$1</f>
        <v>616.3035025150557</v>
      </c>
    </row>
    <row r="132" spans="1:47" x14ac:dyDescent="0.3">
      <c r="A132" s="1" t="s">
        <v>283</v>
      </c>
      <c r="B132" s="1" t="s">
        <v>284</v>
      </c>
      <c r="C132" s="1" t="s">
        <v>285</v>
      </c>
      <c r="D132" s="1" t="s">
        <v>286</v>
      </c>
      <c r="E132" s="1" t="s">
        <v>119</v>
      </c>
      <c r="F132" s="1" t="s">
        <v>279</v>
      </c>
      <c r="G132" s="1" t="s">
        <v>55</v>
      </c>
      <c r="H132" s="1" t="s">
        <v>245</v>
      </c>
      <c r="I132" s="2">
        <v>78.524900000000002</v>
      </c>
      <c r="J132" s="2">
        <v>39.76</v>
      </c>
      <c r="K132" s="2">
        <f t="shared" si="24"/>
        <v>21.950000000000003</v>
      </c>
      <c r="L132" s="2">
        <f t="shared" si="25"/>
        <v>17.809999999999999</v>
      </c>
      <c r="M132" s="3">
        <v>17.809999999999999</v>
      </c>
      <c r="R132" s="7">
        <v>21.1</v>
      </c>
      <c r="S132" s="5">
        <v>31032.825000000001</v>
      </c>
      <c r="T132" s="8">
        <v>0.04</v>
      </c>
      <c r="U132" s="5">
        <v>17.649000000000001</v>
      </c>
      <c r="Z132" s="9">
        <v>0.01</v>
      </c>
      <c r="AA132" s="5">
        <v>1.7648999999999999</v>
      </c>
      <c r="AB132" s="10">
        <v>0.8</v>
      </c>
      <c r="AC132" s="5">
        <v>127.074</v>
      </c>
      <c r="AL132" s="5" t="str">
        <f t="shared" si="27"/>
        <v/>
      </c>
      <c r="AN132" s="5" t="str">
        <f t="shared" si="28"/>
        <v/>
      </c>
      <c r="AP132" s="5" t="str">
        <f t="shared" si="29"/>
        <v/>
      </c>
      <c r="AS132" s="5">
        <f t="shared" si="26"/>
        <v>31179.312900000001</v>
      </c>
      <c r="AT132" s="11">
        <f t="shared" si="30"/>
        <v>1.9287428756331253</v>
      </c>
      <c r="AU132" s="5">
        <f t="shared" si="31"/>
        <v>1928.7428756331253</v>
      </c>
    </row>
    <row r="133" spans="1:47" x14ac:dyDescent="0.3">
      <c r="A133" s="1" t="s">
        <v>283</v>
      </c>
      <c r="B133" s="1" t="s">
        <v>284</v>
      </c>
      <c r="C133" s="1" t="s">
        <v>285</v>
      </c>
      <c r="D133" s="1" t="s">
        <v>286</v>
      </c>
      <c r="E133" s="1" t="s">
        <v>57</v>
      </c>
      <c r="F133" s="1" t="s">
        <v>279</v>
      </c>
      <c r="G133" s="1" t="s">
        <v>55</v>
      </c>
      <c r="H133" s="1" t="s">
        <v>245</v>
      </c>
      <c r="I133" s="2">
        <v>78.524900000000002</v>
      </c>
      <c r="J133" s="2">
        <v>38.53</v>
      </c>
      <c r="K133" s="2">
        <f t="shared" si="24"/>
        <v>34.409999999999997</v>
      </c>
      <c r="L133" s="2">
        <f t="shared" si="25"/>
        <v>4.12</v>
      </c>
      <c r="M133" s="3">
        <v>4.12</v>
      </c>
      <c r="R133" s="7">
        <v>22.61</v>
      </c>
      <c r="S133" s="5">
        <v>33253.657500000001</v>
      </c>
      <c r="T133" s="8">
        <v>2.92</v>
      </c>
      <c r="U133" s="5">
        <v>1288.377</v>
      </c>
      <c r="Z133" s="9">
        <v>4.29</v>
      </c>
      <c r="AA133" s="5">
        <v>757.14210000000003</v>
      </c>
      <c r="AB133" s="10">
        <v>4.59</v>
      </c>
      <c r="AC133" s="5">
        <v>729.08707500000003</v>
      </c>
      <c r="AL133" s="5" t="str">
        <f t="shared" si="27"/>
        <v/>
      </c>
      <c r="AN133" s="5" t="str">
        <f t="shared" si="28"/>
        <v/>
      </c>
      <c r="AP133" s="5" t="str">
        <f t="shared" si="29"/>
        <v/>
      </c>
      <c r="AS133" s="5">
        <f t="shared" si="26"/>
        <v>36028.263675000002</v>
      </c>
      <c r="AT133" s="11">
        <f t="shared" si="30"/>
        <v>2.2286975055370117</v>
      </c>
      <c r="AU133" s="5">
        <f t="shared" si="31"/>
        <v>2228.6975055370117</v>
      </c>
    </row>
    <row r="134" spans="1:47" x14ac:dyDescent="0.3">
      <c r="A134" s="1" t="s">
        <v>287</v>
      </c>
      <c r="B134" s="1" t="s">
        <v>288</v>
      </c>
      <c r="C134" s="1" t="s">
        <v>289</v>
      </c>
      <c r="D134" s="1" t="s">
        <v>75</v>
      </c>
      <c r="E134" s="1" t="s">
        <v>62</v>
      </c>
      <c r="F134" s="1" t="s">
        <v>279</v>
      </c>
      <c r="G134" s="1" t="s">
        <v>55</v>
      </c>
      <c r="H134" s="1" t="s">
        <v>245</v>
      </c>
      <c r="I134" s="2">
        <v>15.137499999999999</v>
      </c>
      <c r="J134" s="2">
        <v>13.81</v>
      </c>
      <c r="K134" s="2">
        <f t="shared" si="24"/>
        <v>2.9299999999999997</v>
      </c>
      <c r="L134" s="2">
        <f t="shared" si="25"/>
        <v>0</v>
      </c>
      <c r="T134" s="8">
        <v>0.96</v>
      </c>
      <c r="U134" s="5">
        <v>423.57600000000002</v>
      </c>
      <c r="AB134" s="10">
        <v>1.97</v>
      </c>
      <c r="AC134" s="5">
        <v>312.91972500000003</v>
      </c>
      <c r="AL134" s="5" t="str">
        <f t="shared" si="27"/>
        <v/>
      </c>
      <c r="AN134" s="5" t="str">
        <f t="shared" si="28"/>
        <v/>
      </c>
      <c r="AP134" s="5" t="str">
        <f t="shared" si="29"/>
        <v/>
      </c>
      <c r="AS134" s="5">
        <f t="shared" si="26"/>
        <v>736.49572499999999</v>
      </c>
      <c r="AT134" s="11">
        <f t="shared" si="30"/>
        <v>4.5559403027383698E-2</v>
      </c>
      <c r="AU134" s="5">
        <f t="shared" si="31"/>
        <v>45.559403027383695</v>
      </c>
    </row>
    <row r="135" spans="1:47" x14ac:dyDescent="0.3">
      <c r="A135" s="1" t="s">
        <v>290</v>
      </c>
      <c r="B135" s="1" t="s">
        <v>291</v>
      </c>
      <c r="C135" s="1" t="s">
        <v>292</v>
      </c>
      <c r="D135" s="1" t="s">
        <v>293</v>
      </c>
      <c r="E135" s="1" t="s">
        <v>67</v>
      </c>
      <c r="F135" s="1" t="s">
        <v>279</v>
      </c>
      <c r="G135" s="1" t="s">
        <v>55</v>
      </c>
      <c r="H135" s="1" t="s">
        <v>245</v>
      </c>
      <c r="I135" s="2">
        <v>43.7697</v>
      </c>
      <c r="J135" s="2">
        <v>16.32</v>
      </c>
      <c r="K135" s="2">
        <f t="shared" si="24"/>
        <v>12.85</v>
      </c>
      <c r="L135" s="2">
        <f t="shared" si="25"/>
        <v>0.43</v>
      </c>
      <c r="M135" s="3">
        <v>0.43</v>
      </c>
      <c r="T135" s="8">
        <v>9.16</v>
      </c>
      <c r="U135" s="5">
        <v>4041.6210000000001</v>
      </c>
      <c r="Z135" s="9">
        <v>1.52</v>
      </c>
      <c r="AA135" s="5">
        <v>268.26479999999998</v>
      </c>
      <c r="AB135" s="10">
        <v>2.17</v>
      </c>
      <c r="AC135" s="5">
        <v>344.68822499999999</v>
      </c>
      <c r="AL135" s="5" t="str">
        <f t="shared" si="27"/>
        <v/>
      </c>
      <c r="AN135" s="5" t="str">
        <f t="shared" si="28"/>
        <v/>
      </c>
      <c r="AP135" s="5" t="str">
        <f t="shared" si="29"/>
        <v/>
      </c>
      <c r="AS135" s="5">
        <f t="shared" si="26"/>
        <v>4654.5740249999999</v>
      </c>
      <c r="AT135" s="11">
        <f t="shared" si="30"/>
        <v>0.28793054287690062</v>
      </c>
      <c r="AU135" s="5">
        <f t="shared" si="31"/>
        <v>287.93054287690063</v>
      </c>
    </row>
    <row r="136" spans="1:47" x14ac:dyDescent="0.3">
      <c r="A136" s="1" t="s">
        <v>290</v>
      </c>
      <c r="B136" s="1" t="s">
        <v>291</v>
      </c>
      <c r="C136" s="1" t="s">
        <v>292</v>
      </c>
      <c r="D136" s="1" t="s">
        <v>293</v>
      </c>
      <c r="E136" s="1" t="s">
        <v>76</v>
      </c>
      <c r="F136" s="1" t="s">
        <v>279</v>
      </c>
      <c r="G136" s="1" t="s">
        <v>55</v>
      </c>
      <c r="H136" s="1" t="s">
        <v>245</v>
      </c>
      <c r="I136" s="2">
        <v>43.7697</v>
      </c>
      <c r="J136" s="2">
        <v>24.7</v>
      </c>
      <c r="K136" s="2">
        <f t="shared" si="24"/>
        <v>0.72</v>
      </c>
      <c r="L136" s="2">
        <f t="shared" si="25"/>
        <v>0</v>
      </c>
      <c r="T136" s="8">
        <v>0.35</v>
      </c>
      <c r="U136" s="5">
        <v>154.42875000000001</v>
      </c>
      <c r="Z136" s="9">
        <v>0.37</v>
      </c>
      <c r="AA136" s="5">
        <v>65.301299999999998</v>
      </c>
      <c r="AL136" s="5" t="str">
        <f t="shared" si="27"/>
        <v/>
      </c>
      <c r="AN136" s="5" t="str">
        <f t="shared" si="28"/>
        <v/>
      </c>
      <c r="AP136" s="5" t="str">
        <f t="shared" si="29"/>
        <v/>
      </c>
      <c r="AS136" s="5">
        <f t="shared" si="26"/>
        <v>219.73005000000001</v>
      </c>
      <c r="AT136" s="11">
        <f t="shared" si="30"/>
        <v>1.3592434504867182E-2</v>
      </c>
      <c r="AU136" s="5">
        <f t="shared" si="31"/>
        <v>13.592434504867182</v>
      </c>
    </row>
    <row r="137" spans="1:47" x14ac:dyDescent="0.3">
      <c r="A137" s="1" t="s">
        <v>294</v>
      </c>
      <c r="B137" s="1" t="s">
        <v>295</v>
      </c>
      <c r="C137" s="1" t="s">
        <v>285</v>
      </c>
      <c r="D137" s="1" t="s">
        <v>286</v>
      </c>
      <c r="E137" s="1" t="s">
        <v>67</v>
      </c>
      <c r="F137" s="1" t="s">
        <v>279</v>
      </c>
      <c r="G137" s="1" t="s">
        <v>55</v>
      </c>
      <c r="H137" s="1" t="s">
        <v>245</v>
      </c>
      <c r="I137" s="2">
        <v>14.0456</v>
      </c>
      <c r="J137" s="2">
        <v>11.65</v>
      </c>
      <c r="K137" s="2">
        <f t="shared" si="24"/>
        <v>11.64</v>
      </c>
      <c r="L137" s="2">
        <f t="shared" si="25"/>
        <v>0</v>
      </c>
      <c r="R137" s="7">
        <v>5.72</v>
      </c>
      <c r="S137" s="5">
        <v>8412.69</v>
      </c>
      <c r="T137" s="8">
        <v>5.58</v>
      </c>
      <c r="U137" s="5">
        <v>2462.0355</v>
      </c>
      <c r="Z137" s="9">
        <v>0.01</v>
      </c>
      <c r="AA137" s="5">
        <v>1.7648999999999999</v>
      </c>
      <c r="AB137" s="10">
        <v>0.33</v>
      </c>
      <c r="AC137" s="5">
        <v>52.418025</v>
      </c>
      <c r="AL137" s="5" t="str">
        <f t="shared" si="27"/>
        <v/>
      </c>
      <c r="AN137" s="5" t="str">
        <f t="shared" si="28"/>
        <v/>
      </c>
      <c r="AP137" s="5" t="str">
        <f t="shared" si="29"/>
        <v/>
      </c>
      <c r="AS137" s="5">
        <f t="shared" si="26"/>
        <v>10928.908425000001</v>
      </c>
      <c r="AT137" s="11">
        <f t="shared" si="30"/>
        <v>0.67605897316504349</v>
      </c>
      <c r="AU137" s="5">
        <f t="shared" si="31"/>
        <v>676.05897316504343</v>
      </c>
    </row>
    <row r="138" spans="1:47" x14ac:dyDescent="0.3">
      <c r="A138" s="1" t="s">
        <v>296</v>
      </c>
      <c r="B138" s="1" t="s">
        <v>297</v>
      </c>
      <c r="C138" s="1" t="s">
        <v>298</v>
      </c>
      <c r="D138" s="1" t="s">
        <v>299</v>
      </c>
      <c r="E138" s="1" t="s">
        <v>83</v>
      </c>
      <c r="F138" s="1" t="s">
        <v>279</v>
      </c>
      <c r="G138" s="1" t="s">
        <v>55</v>
      </c>
      <c r="H138" s="1" t="s">
        <v>245</v>
      </c>
      <c r="I138" s="2">
        <v>4.9999000000000002</v>
      </c>
      <c r="J138" s="2">
        <v>4.68</v>
      </c>
      <c r="K138" s="2">
        <f t="shared" si="24"/>
        <v>2.15</v>
      </c>
      <c r="L138" s="2">
        <f t="shared" si="25"/>
        <v>0.11</v>
      </c>
      <c r="M138" s="3">
        <v>0.11</v>
      </c>
      <c r="T138" s="8">
        <v>0.06</v>
      </c>
      <c r="U138" s="5">
        <v>26.473500000000001</v>
      </c>
      <c r="Z138" s="9">
        <v>1.1499999999999999</v>
      </c>
      <c r="AA138" s="5">
        <v>202.96350000000001</v>
      </c>
      <c r="AB138" s="10">
        <v>0.94</v>
      </c>
      <c r="AC138" s="5">
        <v>149.31195</v>
      </c>
      <c r="AL138" s="5" t="str">
        <f t="shared" si="27"/>
        <v/>
      </c>
      <c r="AN138" s="5" t="str">
        <f t="shared" si="28"/>
        <v/>
      </c>
      <c r="AP138" s="5" t="str">
        <f t="shared" si="29"/>
        <v/>
      </c>
      <c r="AS138" s="5">
        <f t="shared" si="26"/>
        <v>378.74895000000004</v>
      </c>
      <c r="AT138" s="11">
        <f t="shared" si="30"/>
        <v>2.3429295613696055E-2</v>
      </c>
      <c r="AU138" s="5">
        <f t="shared" si="31"/>
        <v>23.429295613696056</v>
      </c>
    </row>
    <row r="139" spans="1:47" x14ac:dyDescent="0.3">
      <c r="A139" s="1" t="s">
        <v>300</v>
      </c>
      <c r="B139" s="1" t="s">
        <v>301</v>
      </c>
      <c r="C139" s="1" t="s">
        <v>302</v>
      </c>
      <c r="D139" s="1" t="s">
        <v>75</v>
      </c>
      <c r="E139" s="1" t="s">
        <v>53</v>
      </c>
      <c r="F139" s="1" t="s">
        <v>279</v>
      </c>
      <c r="G139" s="1" t="s">
        <v>55</v>
      </c>
      <c r="H139" s="1" t="s">
        <v>245</v>
      </c>
      <c r="I139" s="2">
        <v>68.911900000000003</v>
      </c>
      <c r="J139" s="2">
        <v>41.22</v>
      </c>
      <c r="K139" s="2">
        <f t="shared" si="24"/>
        <v>35.08</v>
      </c>
      <c r="L139" s="2">
        <f t="shared" si="25"/>
        <v>4.92</v>
      </c>
      <c r="M139" s="3">
        <v>4.92</v>
      </c>
      <c r="R139" s="7">
        <v>29.38</v>
      </c>
      <c r="S139" s="5">
        <v>43210.635000000002</v>
      </c>
      <c r="T139" s="8">
        <v>0.28999999999999998</v>
      </c>
      <c r="U139" s="5">
        <v>127.95525000000001</v>
      </c>
      <c r="AB139" s="10">
        <v>5.41</v>
      </c>
      <c r="AC139" s="5">
        <v>859.33792500000004</v>
      </c>
      <c r="AL139" s="5" t="str">
        <f t="shared" si="27"/>
        <v/>
      </c>
      <c r="AN139" s="5" t="str">
        <f t="shared" si="28"/>
        <v/>
      </c>
      <c r="AP139" s="5" t="str">
        <f t="shared" si="29"/>
        <v/>
      </c>
      <c r="AS139" s="5">
        <f t="shared" si="26"/>
        <v>44197.928175000001</v>
      </c>
      <c r="AT139" s="11">
        <f t="shared" si="30"/>
        <v>2.7340704831656453</v>
      </c>
      <c r="AU139" s="5">
        <f t="shared" si="31"/>
        <v>2734.0704831656453</v>
      </c>
    </row>
    <row r="140" spans="1:47" x14ac:dyDescent="0.3">
      <c r="A140" s="1" t="s">
        <v>300</v>
      </c>
      <c r="B140" s="1" t="s">
        <v>301</v>
      </c>
      <c r="C140" s="1" t="s">
        <v>302</v>
      </c>
      <c r="D140" s="1" t="s">
        <v>75</v>
      </c>
      <c r="E140" s="1" t="s">
        <v>83</v>
      </c>
      <c r="F140" s="1" t="s">
        <v>279</v>
      </c>
      <c r="G140" s="1" t="s">
        <v>55</v>
      </c>
      <c r="H140" s="1" t="s">
        <v>245</v>
      </c>
      <c r="I140" s="2">
        <v>68.911900000000003</v>
      </c>
      <c r="J140" s="2">
        <v>25.37</v>
      </c>
      <c r="K140" s="2">
        <f t="shared" si="24"/>
        <v>22.94</v>
      </c>
      <c r="L140" s="2">
        <f t="shared" si="25"/>
        <v>1.83</v>
      </c>
      <c r="M140" s="3">
        <v>1.83</v>
      </c>
      <c r="R140" s="7">
        <v>4.1100000000000003</v>
      </c>
      <c r="S140" s="5">
        <v>6044.7825000000003</v>
      </c>
      <c r="T140" s="8">
        <v>15.4</v>
      </c>
      <c r="U140" s="5">
        <v>6794.8649999999998</v>
      </c>
      <c r="Z140" s="9">
        <v>0.48</v>
      </c>
      <c r="AA140" s="5">
        <v>84.715199999999996</v>
      </c>
      <c r="AB140" s="10">
        <v>2.95</v>
      </c>
      <c r="AC140" s="5">
        <v>468.58537500000011</v>
      </c>
      <c r="AL140" s="5" t="str">
        <f t="shared" si="27"/>
        <v/>
      </c>
      <c r="AN140" s="5" t="str">
        <f t="shared" si="28"/>
        <v/>
      </c>
      <c r="AP140" s="5" t="str">
        <f t="shared" si="29"/>
        <v/>
      </c>
      <c r="AS140" s="5">
        <f t="shared" si="26"/>
        <v>13392.948075</v>
      </c>
      <c r="AT140" s="11">
        <f t="shared" si="30"/>
        <v>0.82848372144148918</v>
      </c>
      <c r="AU140" s="5">
        <f t="shared" si="31"/>
        <v>828.48372144148914</v>
      </c>
    </row>
    <row r="141" spans="1:47" x14ac:dyDescent="0.3">
      <c r="A141" s="1" t="s">
        <v>303</v>
      </c>
      <c r="B141" s="1" t="s">
        <v>301</v>
      </c>
      <c r="C141" s="1" t="s">
        <v>302</v>
      </c>
      <c r="D141" s="1" t="s">
        <v>75</v>
      </c>
      <c r="E141" s="1" t="s">
        <v>83</v>
      </c>
      <c r="F141" s="1" t="s">
        <v>279</v>
      </c>
      <c r="G141" s="1" t="s">
        <v>55</v>
      </c>
      <c r="H141" s="1" t="s">
        <v>245</v>
      </c>
      <c r="I141" s="2">
        <v>4.9997999999999996</v>
      </c>
      <c r="J141" s="2">
        <v>4.5599999999999996</v>
      </c>
      <c r="K141" s="2">
        <f t="shared" si="24"/>
        <v>4.5600000000000005</v>
      </c>
      <c r="L141" s="2">
        <f t="shared" si="25"/>
        <v>0</v>
      </c>
      <c r="R141" s="7">
        <v>0.01</v>
      </c>
      <c r="S141" s="5">
        <v>14.7075</v>
      </c>
      <c r="T141" s="8">
        <v>0.15</v>
      </c>
      <c r="U141" s="5">
        <v>66.183749999999989</v>
      </c>
      <c r="Z141" s="9">
        <v>0.67</v>
      </c>
      <c r="AA141" s="5">
        <v>118.2483</v>
      </c>
      <c r="AB141" s="10">
        <v>3.73</v>
      </c>
      <c r="AC141" s="5">
        <v>592.48252500000001</v>
      </c>
      <c r="AL141" s="5" t="str">
        <f t="shared" si="27"/>
        <v/>
      </c>
      <c r="AN141" s="5" t="str">
        <f t="shared" si="28"/>
        <v/>
      </c>
      <c r="AP141" s="5" t="str">
        <f t="shared" si="29"/>
        <v/>
      </c>
      <c r="AS141" s="5">
        <f t="shared" si="26"/>
        <v>791.622075</v>
      </c>
      <c r="AT141" s="11">
        <f t="shared" si="30"/>
        <v>4.8969502382785406E-2</v>
      </c>
      <c r="AU141" s="5">
        <f t="shared" si="31"/>
        <v>48.9695023827854</v>
      </c>
    </row>
    <row r="142" spans="1:47" x14ac:dyDescent="0.3">
      <c r="A142" s="1" t="s">
        <v>304</v>
      </c>
      <c r="B142" s="1" t="s">
        <v>284</v>
      </c>
      <c r="C142" s="1" t="s">
        <v>285</v>
      </c>
      <c r="D142" s="1" t="s">
        <v>286</v>
      </c>
      <c r="E142" s="1" t="s">
        <v>96</v>
      </c>
      <c r="F142" s="1" t="s">
        <v>279</v>
      </c>
      <c r="G142" s="1" t="s">
        <v>55</v>
      </c>
      <c r="H142" s="1" t="s">
        <v>245</v>
      </c>
      <c r="I142" s="2">
        <v>51.115699999999997</v>
      </c>
      <c r="J142" s="2">
        <v>14.68</v>
      </c>
      <c r="K142" s="2">
        <f t="shared" si="24"/>
        <v>10.72</v>
      </c>
      <c r="L142" s="2">
        <f t="shared" si="25"/>
        <v>0.95</v>
      </c>
      <c r="M142" s="3">
        <v>0.95</v>
      </c>
      <c r="T142" s="8">
        <v>10.72</v>
      </c>
      <c r="U142" s="5">
        <v>4729.9319999999998</v>
      </c>
      <c r="AL142" s="5" t="str">
        <f t="shared" si="27"/>
        <v/>
      </c>
      <c r="AN142" s="5" t="str">
        <f t="shared" si="28"/>
        <v/>
      </c>
      <c r="AP142" s="5" t="str">
        <f t="shared" si="29"/>
        <v/>
      </c>
      <c r="AS142" s="5">
        <f t="shared" si="26"/>
        <v>4729.9319999999998</v>
      </c>
      <c r="AT142" s="11">
        <f t="shared" si="30"/>
        <v>0.29259216444212083</v>
      </c>
      <c r="AU142" s="5">
        <f t="shared" si="31"/>
        <v>292.59216444212086</v>
      </c>
    </row>
    <row r="143" spans="1:47" x14ac:dyDescent="0.3">
      <c r="A143" s="1" t="s">
        <v>304</v>
      </c>
      <c r="B143" s="1" t="s">
        <v>284</v>
      </c>
      <c r="C143" s="1" t="s">
        <v>285</v>
      </c>
      <c r="D143" s="1" t="s">
        <v>286</v>
      </c>
      <c r="E143" s="1" t="s">
        <v>77</v>
      </c>
      <c r="F143" s="1" t="s">
        <v>279</v>
      </c>
      <c r="G143" s="1" t="s">
        <v>55</v>
      </c>
      <c r="H143" s="1" t="s">
        <v>245</v>
      </c>
      <c r="I143" s="2">
        <v>51.115699999999997</v>
      </c>
      <c r="J143" s="2">
        <v>31.35</v>
      </c>
      <c r="K143" s="2">
        <f t="shared" si="24"/>
        <v>0.13</v>
      </c>
      <c r="L143" s="2">
        <f t="shared" si="25"/>
        <v>0</v>
      </c>
      <c r="T143" s="8">
        <v>0.13</v>
      </c>
      <c r="U143" s="5">
        <v>57.359250000000003</v>
      </c>
      <c r="AL143" s="5" t="str">
        <f t="shared" si="27"/>
        <v/>
      </c>
      <c r="AN143" s="5" t="str">
        <f t="shared" si="28"/>
        <v/>
      </c>
      <c r="AP143" s="5" t="str">
        <f t="shared" si="29"/>
        <v/>
      </c>
      <c r="AS143" s="5">
        <f t="shared" si="26"/>
        <v>57.359250000000003</v>
      </c>
      <c r="AT143" s="11">
        <f t="shared" si="30"/>
        <v>3.5482258747645255E-3</v>
      </c>
      <c r="AU143" s="5">
        <f t="shared" si="31"/>
        <v>3.5482258747645257</v>
      </c>
    </row>
    <row r="144" spans="1:47" x14ac:dyDescent="0.3">
      <c r="A144" s="1" t="s">
        <v>305</v>
      </c>
      <c r="B144" s="1" t="s">
        <v>306</v>
      </c>
      <c r="C144" s="1" t="s">
        <v>307</v>
      </c>
      <c r="D144" s="1" t="s">
        <v>75</v>
      </c>
      <c r="E144" s="1" t="s">
        <v>96</v>
      </c>
      <c r="F144" s="1" t="s">
        <v>279</v>
      </c>
      <c r="G144" s="1" t="s">
        <v>55</v>
      </c>
      <c r="H144" s="1" t="s">
        <v>245</v>
      </c>
      <c r="I144" s="2">
        <v>21.025099999999998</v>
      </c>
      <c r="J144" s="2">
        <v>20.440000000000001</v>
      </c>
      <c r="K144" s="2">
        <f t="shared" si="24"/>
        <v>3.11</v>
      </c>
      <c r="L144" s="2">
        <f t="shared" si="25"/>
        <v>1.54</v>
      </c>
      <c r="M144" s="3">
        <v>1.54</v>
      </c>
      <c r="T144" s="8">
        <v>3.11</v>
      </c>
      <c r="U144" s="5">
        <v>1372.20975</v>
      </c>
      <c r="AL144" s="5" t="str">
        <f t="shared" si="27"/>
        <v/>
      </c>
      <c r="AN144" s="5" t="str">
        <f t="shared" si="28"/>
        <v/>
      </c>
      <c r="AP144" s="5" t="str">
        <f t="shared" si="29"/>
        <v/>
      </c>
      <c r="AS144" s="5">
        <f t="shared" si="26"/>
        <v>1372.20975</v>
      </c>
      <c r="AT144" s="11">
        <f t="shared" si="30"/>
        <v>8.4884480542443644E-2</v>
      </c>
      <c r="AU144" s="5">
        <f t="shared" si="31"/>
        <v>84.88448054244364</v>
      </c>
    </row>
    <row r="145" spans="1:47" x14ac:dyDescent="0.3">
      <c r="A145" s="1" t="s">
        <v>308</v>
      </c>
      <c r="B145" s="1" t="s">
        <v>309</v>
      </c>
      <c r="C145" s="1" t="s">
        <v>310</v>
      </c>
      <c r="D145" s="1" t="s">
        <v>75</v>
      </c>
      <c r="E145" s="1" t="s">
        <v>97</v>
      </c>
      <c r="F145" s="1" t="s">
        <v>279</v>
      </c>
      <c r="G145" s="1" t="s">
        <v>55</v>
      </c>
      <c r="H145" s="1" t="s">
        <v>245</v>
      </c>
      <c r="I145" s="2">
        <v>7.1704999999999997</v>
      </c>
      <c r="J145" s="2">
        <v>6.68</v>
      </c>
      <c r="K145" s="2">
        <f t="shared" si="24"/>
        <v>5.5499999999999989</v>
      </c>
      <c r="L145" s="2">
        <f t="shared" si="25"/>
        <v>0</v>
      </c>
      <c r="R145" s="7">
        <v>0.54</v>
      </c>
      <c r="S145" s="5">
        <v>794.20500000000004</v>
      </c>
      <c r="T145" s="8">
        <v>1.72</v>
      </c>
      <c r="U145" s="5">
        <v>758.90699999999993</v>
      </c>
      <c r="Z145" s="9">
        <v>1.89</v>
      </c>
      <c r="AA145" s="5">
        <v>333.56610000000001</v>
      </c>
      <c r="AB145" s="10">
        <v>1.4</v>
      </c>
      <c r="AC145" s="5">
        <v>222.37950000000001</v>
      </c>
      <c r="AL145" s="5" t="str">
        <f t="shared" si="27"/>
        <v/>
      </c>
      <c r="AN145" s="5" t="str">
        <f t="shared" si="28"/>
        <v/>
      </c>
      <c r="AP145" s="5" t="str">
        <f t="shared" si="29"/>
        <v/>
      </c>
      <c r="AS145" s="5">
        <f t="shared" si="26"/>
        <v>2109.0576000000001</v>
      </c>
      <c r="AT145" s="11">
        <f t="shared" si="30"/>
        <v>0.13046566591593806</v>
      </c>
      <c r="AU145" s="5">
        <f t="shared" si="31"/>
        <v>130.46566591593805</v>
      </c>
    </row>
    <row r="146" spans="1:47" x14ac:dyDescent="0.3">
      <c r="A146" s="1" t="s">
        <v>311</v>
      </c>
      <c r="B146" s="1" t="s">
        <v>312</v>
      </c>
      <c r="C146" s="1" t="s">
        <v>313</v>
      </c>
      <c r="D146" s="1" t="s">
        <v>75</v>
      </c>
      <c r="E146" s="1" t="s">
        <v>102</v>
      </c>
      <c r="F146" s="1" t="s">
        <v>279</v>
      </c>
      <c r="G146" s="1" t="s">
        <v>55</v>
      </c>
      <c r="H146" s="1" t="s">
        <v>245</v>
      </c>
      <c r="I146" s="2">
        <v>72.033699999999996</v>
      </c>
      <c r="J146" s="2">
        <v>41.35</v>
      </c>
      <c r="K146" s="2">
        <f t="shared" si="24"/>
        <v>21.089999999999996</v>
      </c>
      <c r="L146" s="2">
        <f t="shared" si="25"/>
        <v>18.91</v>
      </c>
      <c r="M146" s="3">
        <v>18.91</v>
      </c>
      <c r="P146" s="6">
        <v>7.13</v>
      </c>
      <c r="Q146" s="5">
        <v>15641.4375</v>
      </c>
      <c r="R146" s="7">
        <v>12.45</v>
      </c>
      <c r="S146" s="5">
        <v>18310.837500000001</v>
      </c>
      <c r="Z146" s="9">
        <v>0.02</v>
      </c>
      <c r="AA146" s="5">
        <v>3.5297999999999998</v>
      </c>
      <c r="AB146" s="10">
        <v>1.49</v>
      </c>
      <c r="AC146" s="5">
        <v>236.67532499999999</v>
      </c>
      <c r="AL146" s="5" t="str">
        <f t="shared" si="27"/>
        <v/>
      </c>
      <c r="AN146" s="5" t="str">
        <f t="shared" si="28"/>
        <v/>
      </c>
      <c r="AP146" s="5" t="str">
        <f t="shared" si="29"/>
        <v/>
      </c>
      <c r="AS146" s="5">
        <f t="shared" si="26"/>
        <v>34192.480124999995</v>
      </c>
      <c r="AT146" s="11">
        <f t="shared" si="30"/>
        <v>2.1151364897884255</v>
      </c>
      <c r="AU146" s="5">
        <f t="shared" si="31"/>
        <v>2115.1364897884255</v>
      </c>
    </row>
    <row r="147" spans="1:47" x14ac:dyDescent="0.3">
      <c r="A147" s="1" t="s">
        <v>311</v>
      </c>
      <c r="B147" s="1" t="s">
        <v>312</v>
      </c>
      <c r="C147" s="1" t="s">
        <v>313</v>
      </c>
      <c r="D147" s="1" t="s">
        <v>75</v>
      </c>
      <c r="E147" s="1" t="s">
        <v>97</v>
      </c>
      <c r="F147" s="1" t="s">
        <v>279</v>
      </c>
      <c r="G147" s="1" t="s">
        <v>55</v>
      </c>
      <c r="H147" s="1" t="s">
        <v>245</v>
      </c>
      <c r="I147" s="2">
        <v>72.033699999999996</v>
      </c>
      <c r="J147" s="2">
        <v>29.25</v>
      </c>
      <c r="K147" s="2">
        <f t="shared" si="24"/>
        <v>21.27</v>
      </c>
      <c r="L147" s="2">
        <f t="shared" si="25"/>
        <v>0.57999999999999996</v>
      </c>
      <c r="M147" s="3">
        <v>0.57999999999999996</v>
      </c>
      <c r="P147" s="6">
        <v>0.62</v>
      </c>
      <c r="Q147" s="5">
        <v>1360.125</v>
      </c>
      <c r="R147" s="7">
        <v>6.38</v>
      </c>
      <c r="S147" s="5">
        <v>9383.3850000000002</v>
      </c>
      <c r="T147" s="8">
        <v>9.4600000000000009</v>
      </c>
      <c r="U147" s="5">
        <v>4173.9885000000004</v>
      </c>
      <c r="Z147" s="9">
        <v>0.84</v>
      </c>
      <c r="AA147" s="5">
        <v>148.2516</v>
      </c>
      <c r="AB147" s="10">
        <v>3.97</v>
      </c>
      <c r="AC147" s="5">
        <v>630.60472500000003</v>
      </c>
      <c r="AL147" s="5" t="str">
        <f t="shared" si="27"/>
        <v/>
      </c>
      <c r="AN147" s="5" t="str">
        <f t="shared" si="28"/>
        <v/>
      </c>
      <c r="AP147" s="5" t="str">
        <f t="shared" si="29"/>
        <v/>
      </c>
      <c r="AS147" s="5">
        <f t="shared" si="26"/>
        <v>15696.354825</v>
      </c>
      <c r="AT147" s="11">
        <f t="shared" si="30"/>
        <v>0.97097176705675192</v>
      </c>
      <c r="AU147" s="5">
        <f t="shared" si="31"/>
        <v>970.9717670567519</v>
      </c>
    </row>
    <row r="148" spans="1:47" x14ac:dyDescent="0.3">
      <c r="A148" s="1" t="s">
        <v>314</v>
      </c>
      <c r="B148" s="1" t="s">
        <v>254</v>
      </c>
      <c r="C148" s="1" t="s">
        <v>255</v>
      </c>
      <c r="D148" s="1" t="s">
        <v>256</v>
      </c>
      <c r="E148" s="1" t="s">
        <v>98</v>
      </c>
      <c r="F148" s="1" t="s">
        <v>279</v>
      </c>
      <c r="G148" s="1" t="s">
        <v>55</v>
      </c>
      <c r="H148" s="1" t="s">
        <v>245</v>
      </c>
      <c r="I148" s="2">
        <v>41.466799999999999</v>
      </c>
      <c r="J148" s="2">
        <v>40.42</v>
      </c>
      <c r="K148" s="2">
        <f t="shared" si="24"/>
        <v>34.75</v>
      </c>
      <c r="L148" s="2">
        <f t="shared" si="25"/>
        <v>5.24</v>
      </c>
      <c r="M148" s="3">
        <v>5.24</v>
      </c>
      <c r="R148" s="7">
        <v>33.229999999999997</v>
      </c>
      <c r="S148" s="5">
        <v>48873.022499999992</v>
      </c>
      <c r="AB148" s="10">
        <v>1.52</v>
      </c>
      <c r="AC148" s="5">
        <v>241.44059999999999</v>
      </c>
      <c r="AL148" s="5" t="str">
        <f t="shared" si="27"/>
        <v/>
      </c>
      <c r="AN148" s="5" t="str">
        <f t="shared" si="28"/>
        <v/>
      </c>
      <c r="AP148" s="5" t="str">
        <f t="shared" si="29"/>
        <v/>
      </c>
      <c r="AS148" s="5">
        <f t="shared" si="26"/>
        <v>49114.463099999994</v>
      </c>
      <c r="AT148" s="11">
        <f t="shared" si="30"/>
        <v>3.038205848168996</v>
      </c>
      <c r="AU148" s="5">
        <f t="shared" si="31"/>
        <v>3038.205848168996</v>
      </c>
    </row>
    <row r="149" spans="1:47" x14ac:dyDescent="0.3">
      <c r="A149" s="1" t="s">
        <v>315</v>
      </c>
      <c r="B149" s="1" t="s">
        <v>316</v>
      </c>
      <c r="C149" s="1" t="s">
        <v>317</v>
      </c>
      <c r="D149" s="1" t="s">
        <v>318</v>
      </c>
      <c r="E149" s="1" t="s">
        <v>94</v>
      </c>
      <c r="F149" s="1" t="s">
        <v>279</v>
      </c>
      <c r="G149" s="1" t="s">
        <v>55</v>
      </c>
      <c r="H149" s="1" t="s">
        <v>245</v>
      </c>
      <c r="I149" s="2">
        <v>17.9938</v>
      </c>
      <c r="J149" s="2">
        <v>17.71</v>
      </c>
      <c r="K149" s="2">
        <f t="shared" si="24"/>
        <v>4.38</v>
      </c>
      <c r="L149" s="2">
        <f t="shared" si="25"/>
        <v>13.33</v>
      </c>
      <c r="M149" s="3">
        <v>13.33</v>
      </c>
      <c r="P149" s="6">
        <v>0.02</v>
      </c>
      <c r="Q149" s="5">
        <v>43.875</v>
      </c>
      <c r="R149" s="7">
        <v>0.01</v>
      </c>
      <c r="S149" s="5">
        <v>14.7075</v>
      </c>
      <c r="Z149" s="9">
        <v>0.54</v>
      </c>
      <c r="AA149" s="5">
        <v>95.304600000000008</v>
      </c>
      <c r="AB149" s="10">
        <v>3.81</v>
      </c>
      <c r="AC149" s="5">
        <v>605.18992500000002</v>
      </c>
      <c r="AL149" s="5" t="str">
        <f t="shared" si="27"/>
        <v/>
      </c>
      <c r="AN149" s="5" t="str">
        <f t="shared" si="28"/>
        <v/>
      </c>
      <c r="AP149" s="5" t="str">
        <f t="shared" si="29"/>
        <v/>
      </c>
      <c r="AS149" s="5">
        <f t="shared" si="26"/>
        <v>759.07702500000005</v>
      </c>
      <c r="AT149" s="11">
        <f t="shared" si="30"/>
        <v>4.6956275422783224E-2</v>
      </c>
      <c r="AU149" s="5">
        <f t="shared" si="31"/>
        <v>46.956275422783222</v>
      </c>
    </row>
    <row r="150" spans="1:47" x14ac:dyDescent="0.3">
      <c r="A150" s="1" t="s">
        <v>319</v>
      </c>
      <c r="B150" s="1" t="s">
        <v>320</v>
      </c>
      <c r="C150" s="1" t="s">
        <v>321</v>
      </c>
      <c r="D150" s="1" t="s">
        <v>75</v>
      </c>
      <c r="E150" s="1" t="s">
        <v>94</v>
      </c>
      <c r="F150" s="1" t="s">
        <v>279</v>
      </c>
      <c r="G150" s="1" t="s">
        <v>55</v>
      </c>
      <c r="H150" s="1" t="s">
        <v>245</v>
      </c>
      <c r="I150" s="2">
        <v>20.697800000000001</v>
      </c>
      <c r="J150" s="2">
        <v>20.18</v>
      </c>
      <c r="K150" s="2">
        <f t="shared" si="24"/>
        <v>17.32</v>
      </c>
      <c r="L150" s="2">
        <f t="shared" si="25"/>
        <v>2.86</v>
      </c>
      <c r="M150" s="3">
        <v>2.86</v>
      </c>
      <c r="P150" s="6">
        <v>0.39</v>
      </c>
      <c r="Q150" s="5">
        <v>855.5625</v>
      </c>
      <c r="R150" s="7">
        <v>6.86</v>
      </c>
      <c r="S150" s="5">
        <v>10089.344999999999</v>
      </c>
      <c r="Z150" s="9">
        <v>3</v>
      </c>
      <c r="AA150" s="5">
        <v>529.47</v>
      </c>
      <c r="AB150" s="10">
        <v>7.07</v>
      </c>
      <c r="AC150" s="5">
        <v>1123.0164749999999</v>
      </c>
      <c r="AL150" s="5" t="str">
        <f t="shared" si="27"/>
        <v/>
      </c>
      <c r="AN150" s="5" t="str">
        <f t="shared" si="28"/>
        <v/>
      </c>
      <c r="AP150" s="5" t="str">
        <f t="shared" si="29"/>
        <v/>
      </c>
      <c r="AS150" s="5">
        <f t="shared" si="26"/>
        <v>12597.393974999999</v>
      </c>
      <c r="AT150" s="11">
        <f t="shared" si="30"/>
        <v>0.77927098518020599</v>
      </c>
      <c r="AU150" s="5">
        <f t="shared" si="31"/>
        <v>779.27098518020591</v>
      </c>
    </row>
    <row r="151" spans="1:47" x14ac:dyDescent="0.3">
      <c r="A151" s="1" t="s">
        <v>322</v>
      </c>
      <c r="B151" s="1" t="s">
        <v>323</v>
      </c>
      <c r="C151" s="1" t="s">
        <v>324</v>
      </c>
      <c r="D151" s="1" t="s">
        <v>318</v>
      </c>
      <c r="E151" s="1" t="s">
        <v>94</v>
      </c>
      <c r="F151" s="1" t="s">
        <v>279</v>
      </c>
      <c r="G151" s="1" t="s">
        <v>55</v>
      </c>
      <c r="H151" s="1" t="s">
        <v>245</v>
      </c>
      <c r="I151" s="2">
        <v>2.9043000000000001</v>
      </c>
      <c r="J151" s="2">
        <v>2.67</v>
      </c>
      <c r="K151" s="2">
        <f t="shared" si="24"/>
        <v>2.46</v>
      </c>
      <c r="L151" s="2">
        <f t="shared" si="25"/>
        <v>0.21</v>
      </c>
      <c r="M151" s="3">
        <v>0.21</v>
      </c>
      <c r="R151" s="7">
        <v>0.02</v>
      </c>
      <c r="S151" s="5">
        <v>29.414999999999999</v>
      </c>
      <c r="Z151" s="9">
        <v>0.84</v>
      </c>
      <c r="AA151" s="5">
        <v>148.2516</v>
      </c>
      <c r="AB151" s="10">
        <v>1.6</v>
      </c>
      <c r="AC151" s="5">
        <v>254.148</v>
      </c>
      <c r="AL151" s="5" t="str">
        <f t="shared" si="27"/>
        <v/>
      </c>
      <c r="AN151" s="5" t="str">
        <f t="shared" si="28"/>
        <v/>
      </c>
      <c r="AP151" s="5" t="str">
        <f t="shared" si="29"/>
        <v/>
      </c>
      <c r="AS151" s="5">
        <f t="shared" si="26"/>
        <v>431.81459999999998</v>
      </c>
      <c r="AT151" s="11">
        <f t="shared" si="30"/>
        <v>2.6711920689707302E-2</v>
      </c>
      <c r="AU151" s="5">
        <f t="shared" si="31"/>
        <v>26.711920689707302</v>
      </c>
    </row>
    <row r="152" spans="1:47" x14ac:dyDescent="0.3">
      <c r="A152" s="1" t="s">
        <v>325</v>
      </c>
      <c r="B152" s="1" t="s">
        <v>316</v>
      </c>
      <c r="C152" s="1" t="s">
        <v>317</v>
      </c>
      <c r="D152" s="1" t="s">
        <v>318</v>
      </c>
      <c r="E152" s="1" t="s">
        <v>113</v>
      </c>
      <c r="F152" s="1" t="s">
        <v>326</v>
      </c>
      <c r="G152" s="1" t="s">
        <v>55</v>
      </c>
      <c r="H152" s="1" t="s">
        <v>245</v>
      </c>
      <c r="I152" s="2">
        <v>40.500399999999999</v>
      </c>
      <c r="J152" s="2">
        <v>40.47</v>
      </c>
      <c r="K152" s="2">
        <f t="shared" si="24"/>
        <v>5.91</v>
      </c>
      <c r="L152" s="2">
        <f t="shared" si="25"/>
        <v>32.36</v>
      </c>
      <c r="M152" s="3">
        <v>32.36</v>
      </c>
      <c r="P152" s="6">
        <v>0.32</v>
      </c>
      <c r="Q152" s="5">
        <v>702</v>
      </c>
      <c r="R152" s="7">
        <v>1.23</v>
      </c>
      <c r="S152" s="5">
        <v>1809.0225</v>
      </c>
      <c r="AB152" s="10">
        <v>4.3600000000000003</v>
      </c>
      <c r="AC152" s="5">
        <v>692.55330000000004</v>
      </c>
      <c r="AL152" s="5" t="str">
        <f t="shared" si="27"/>
        <v/>
      </c>
      <c r="AN152" s="5" t="str">
        <f t="shared" si="28"/>
        <v/>
      </c>
      <c r="AP152" s="5" t="str">
        <f t="shared" si="29"/>
        <v/>
      </c>
      <c r="AS152" s="5">
        <f t="shared" si="26"/>
        <v>3203.5758000000001</v>
      </c>
      <c r="AT152" s="11">
        <f t="shared" si="30"/>
        <v>0.1981722310757108</v>
      </c>
      <c r="AU152" s="5">
        <f t="shared" si="31"/>
        <v>198.17223107571081</v>
      </c>
    </row>
    <row r="153" spans="1:47" x14ac:dyDescent="0.3">
      <c r="A153" s="1" t="s">
        <v>327</v>
      </c>
      <c r="B153" s="1" t="s">
        <v>328</v>
      </c>
      <c r="C153" s="1" t="s">
        <v>329</v>
      </c>
      <c r="D153" s="1" t="s">
        <v>330</v>
      </c>
      <c r="E153" s="1" t="s">
        <v>151</v>
      </c>
      <c r="F153" s="1" t="s">
        <v>326</v>
      </c>
      <c r="G153" s="1" t="s">
        <v>55</v>
      </c>
      <c r="H153" s="1" t="s">
        <v>245</v>
      </c>
      <c r="I153" s="2">
        <v>39.524999999999999</v>
      </c>
      <c r="J153" s="2">
        <v>39.450000000000003</v>
      </c>
      <c r="K153" s="2">
        <f t="shared" si="24"/>
        <v>7.9</v>
      </c>
      <c r="L153" s="2">
        <f t="shared" si="25"/>
        <v>11.68</v>
      </c>
      <c r="M153" s="3">
        <v>11.68</v>
      </c>
      <c r="P153" s="6">
        <v>0.11</v>
      </c>
      <c r="Q153" s="5">
        <v>241.3125</v>
      </c>
      <c r="R153" s="7">
        <v>1.64</v>
      </c>
      <c r="S153" s="5">
        <v>2412.0300000000002</v>
      </c>
      <c r="AB153" s="10">
        <v>6.15</v>
      </c>
      <c r="AC153" s="5">
        <v>976.88137500000005</v>
      </c>
      <c r="AL153" s="5" t="str">
        <f t="shared" si="27"/>
        <v/>
      </c>
      <c r="AN153" s="5" t="str">
        <f t="shared" si="28"/>
        <v/>
      </c>
      <c r="AP153" s="5" t="str">
        <f t="shared" si="29"/>
        <v/>
      </c>
      <c r="AS153" s="5">
        <f t="shared" si="26"/>
        <v>3630.2238750000001</v>
      </c>
      <c r="AT153" s="11">
        <f t="shared" si="30"/>
        <v>0.22456455208990597</v>
      </c>
      <c r="AU153" s="5">
        <f t="shared" si="31"/>
        <v>224.56455208990596</v>
      </c>
    </row>
    <row r="154" spans="1:47" x14ac:dyDescent="0.3">
      <c r="A154" s="1" t="s">
        <v>331</v>
      </c>
      <c r="B154" s="1" t="s">
        <v>332</v>
      </c>
      <c r="C154" s="1" t="s">
        <v>333</v>
      </c>
      <c r="D154" s="1" t="s">
        <v>334</v>
      </c>
      <c r="E154" s="1" t="s">
        <v>119</v>
      </c>
      <c r="F154" s="1" t="s">
        <v>326</v>
      </c>
      <c r="G154" s="1" t="s">
        <v>55</v>
      </c>
      <c r="H154" s="1" t="s">
        <v>245</v>
      </c>
      <c r="I154" s="2">
        <v>38.335799999999999</v>
      </c>
      <c r="J154" s="2">
        <v>35.22</v>
      </c>
      <c r="K154" s="2">
        <f t="shared" si="24"/>
        <v>3.81</v>
      </c>
      <c r="L154" s="2">
        <f t="shared" si="25"/>
        <v>15.459999999999999</v>
      </c>
      <c r="M154" s="3">
        <v>13.48</v>
      </c>
      <c r="P154" s="6">
        <v>2.64</v>
      </c>
      <c r="Q154" s="5">
        <v>5791.5</v>
      </c>
      <c r="R154" s="7">
        <v>1.17</v>
      </c>
      <c r="S154" s="5">
        <v>1720.7774999999999</v>
      </c>
      <c r="AL154" s="5" t="str">
        <f t="shared" si="27"/>
        <v/>
      </c>
      <c r="AM154" s="3">
        <v>0.18</v>
      </c>
      <c r="AN154" s="5">
        <f t="shared" si="28"/>
        <v>1159.9199999999998</v>
      </c>
      <c r="AO154" s="2">
        <v>0.61</v>
      </c>
      <c r="AP154" s="5">
        <f t="shared" si="29"/>
        <v>0.61</v>
      </c>
      <c r="AQ154" s="2">
        <v>1.19</v>
      </c>
      <c r="AS154" s="5">
        <f t="shared" si="26"/>
        <v>7512.2775000000001</v>
      </c>
      <c r="AT154" s="11">
        <f t="shared" si="30"/>
        <v>0.46470721642823709</v>
      </c>
      <c r="AU154" s="5">
        <f t="shared" si="31"/>
        <v>464.70721642823713</v>
      </c>
    </row>
    <row r="155" spans="1:47" x14ac:dyDescent="0.3">
      <c r="A155" s="1" t="s">
        <v>335</v>
      </c>
      <c r="B155" s="1" t="s">
        <v>336</v>
      </c>
      <c r="C155" s="1" t="s">
        <v>337</v>
      </c>
      <c r="D155" s="1" t="s">
        <v>338</v>
      </c>
      <c r="E155" s="1" t="s">
        <v>62</v>
      </c>
      <c r="F155" s="1" t="s">
        <v>326</v>
      </c>
      <c r="G155" s="1" t="s">
        <v>55</v>
      </c>
      <c r="H155" s="1" t="s">
        <v>245</v>
      </c>
      <c r="I155" s="2">
        <v>59.727200000000003</v>
      </c>
      <c r="J155" s="2">
        <v>34.200000000000003</v>
      </c>
      <c r="K155" s="2">
        <f t="shared" si="24"/>
        <v>13.41</v>
      </c>
      <c r="L155" s="2">
        <f t="shared" si="25"/>
        <v>6.02</v>
      </c>
      <c r="M155" s="3">
        <v>6.02</v>
      </c>
      <c r="R155" s="7">
        <v>5.13</v>
      </c>
      <c r="S155" s="5">
        <v>7544.9475000000002</v>
      </c>
      <c r="AB155" s="10">
        <v>8.2799999999999994</v>
      </c>
      <c r="AC155" s="5">
        <v>1315.2158999999999</v>
      </c>
      <c r="AL155" s="5" t="str">
        <f t="shared" si="27"/>
        <v/>
      </c>
      <c r="AN155" s="5" t="str">
        <f t="shared" si="28"/>
        <v/>
      </c>
      <c r="AP155" s="5" t="str">
        <f t="shared" si="29"/>
        <v/>
      </c>
      <c r="AS155" s="5">
        <f t="shared" si="26"/>
        <v>8860.1633999999995</v>
      </c>
      <c r="AT155" s="11">
        <f t="shared" si="30"/>
        <v>0.54808703095876654</v>
      </c>
      <c r="AU155" s="5">
        <f t="shared" si="31"/>
        <v>548.08703095876649</v>
      </c>
    </row>
    <row r="156" spans="1:47" x14ac:dyDescent="0.3">
      <c r="A156" s="1" t="s">
        <v>339</v>
      </c>
      <c r="B156" s="1" t="s">
        <v>132</v>
      </c>
      <c r="C156" s="1" t="s">
        <v>133</v>
      </c>
      <c r="D156" s="1" t="s">
        <v>134</v>
      </c>
      <c r="E156" s="1" t="s">
        <v>113</v>
      </c>
      <c r="F156" s="1" t="s">
        <v>340</v>
      </c>
      <c r="G156" s="1" t="s">
        <v>55</v>
      </c>
      <c r="H156" s="1" t="s">
        <v>245</v>
      </c>
      <c r="I156" s="2">
        <v>38.6404</v>
      </c>
      <c r="J156" s="2">
        <v>38.619999999999997</v>
      </c>
      <c r="K156" s="2">
        <f t="shared" si="24"/>
        <v>24.63</v>
      </c>
      <c r="L156" s="2">
        <f t="shared" si="25"/>
        <v>13.99</v>
      </c>
      <c r="M156" s="3">
        <v>13.99</v>
      </c>
      <c r="N156" s="4">
        <v>4.26</v>
      </c>
      <c r="O156" s="5">
        <v>6713.7599999999993</v>
      </c>
      <c r="P156" s="6">
        <v>12.79</v>
      </c>
      <c r="Q156" s="5">
        <v>18705.375</v>
      </c>
      <c r="R156" s="7">
        <v>1.36</v>
      </c>
      <c r="S156" s="5">
        <v>1333.48</v>
      </c>
      <c r="Z156" s="9">
        <v>0.17</v>
      </c>
      <c r="AA156" s="5">
        <v>20.002199999999998</v>
      </c>
      <c r="AB156" s="10">
        <v>6.05</v>
      </c>
      <c r="AC156" s="5">
        <v>640.66474999999991</v>
      </c>
      <c r="AL156" s="5" t="str">
        <f t="shared" si="27"/>
        <v/>
      </c>
      <c r="AN156" s="5" t="str">
        <f t="shared" si="28"/>
        <v/>
      </c>
      <c r="AP156" s="5" t="str">
        <f t="shared" si="29"/>
        <v/>
      </c>
      <c r="AS156" s="5">
        <f t="shared" si="26"/>
        <v>27413.281949999997</v>
      </c>
      <c r="AT156" s="11">
        <f t="shared" si="30"/>
        <v>1.6957773389157862</v>
      </c>
      <c r="AU156" s="5">
        <f t="shared" si="31"/>
        <v>1695.777338915786</v>
      </c>
    </row>
    <row r="157" spans="1:47" x14ac:dyDescent="0.3">
      <c r="A157" s="1" t="s">
        <v>341</v>
      </c>
      <c r="B157" s="1" t="s">
        <v>332</v>
      </c>
      <c r="C157" s="1" t="s">
        <v>333</v>
      </c>
      <c r="D157" s="1" t="s">
        <v>334</v>
      </c>
      <c r="E157" s="1" t="s">
        <v>57</v>
      </c>
      <c r="F157" s="1" t="s">
        <v>340</v>
      </c>
      <c r="G157" s="1" t="s">
        <v>55</v>
      </c>
      <c r="H157" s="1" t="s">
        <v>245</v>
      </c>
      <c r="I157" s="2">
        <v>41.295699999999997</v>
      </c>
      <c r="J157" s="2">
        <v>3.94</v>
      </c>
      <c r="K157" s="2">
        <f t="shared" si="24"/>
        <v>3.7799999999999994</v>
      </c>
      <c r="L157" s="2">
        <f t="shared" si="25"/>
        <v>0.16</v>
      </c>
      <c r="P157" s="6">
        <v>1.41</v>
      </c>
      <c r="Q157" s="5">
        <v>3093.1875</v>
      </c>
      <c r="R157" s="7">
        <v>2.02</v>
      </c>
      <c r="S157" s="5">
        <v>2970.915</v>
      </c>
      <c r="Z157" s="9">
        <v>0.05</v>
      </c>
      <c r="AA157" s="5">
        <v>8.8245000000000005</v>
      </c>
      <c r="AB157" s="10">
        <v>0.3</v>
      </c>
      <c r="AC157" s="5">
        <v>47.652749999999997</v>
      </c>
      <c r="AL157" s="5" t="str">
        <f t="shared" si="27"/>
        <v/>
      </c>
      <c r="AM157" s="3">
        <v>0.06</v>
      </c>
      <c r="AN157" s="5">
        <f t="shared" si="28"/>
        <v>386.64</v>
      </c>
      <c r="AP157" s="5" t="str">
        <f t="shared" si="29"/>
        <v/>
      </c>
      <c r="AQ157" s="2">
        <v>0.1</v>
      </c>
      <c r="AS157" s="5">
        <f t="shared" si="26"/>
        <v>6120.5797499999999</v>
      </c>
      <c r="AT157" s="11">
        <f t="shared" si="30"/>
        <v>0.37861721409379984</v>
      </c>
      <c r="AU157" s="5">
        <f t="shared" si="31"/>
        <v>378.61721409379982</v>
      </c>
    </row>
    <row r="158" spans="1:47" x14ac:dyDescent="0.3">
      <c r="A158" s="1" t="s">
        <v>341</v>
      </c>
      <c r="B158" s="1" t="s">
        <v>332</v>
      </c>
      <c r="C158" s="1" t="s">
        <v>333</v>
      </c>
      <c r="D158" s="1" t="s">
        <v>334</v>
      </c>
      <c r="E158" s="1" t="s">
        <v>67</v>
      </c>
      <c r="F158" s="1" t="s">
        <v>340</v>
      </c>
      <c r="G158" s="1" t="s">
        <v>55</v>
      </c>
      <c r="H158" s="1" t="s">
        <v>245</v>
      </c>
      <c r="I158" s="2">
        <v>41.295699999999997</v>
      </c>
      <c r="J158" s="2">
        <v>37.04</v>
      </c>
      <c r="K158" s="2">
        <f t="shared" si="24"/>
        <v>32.43</v>
      </c>
      <c r="L158" s="2">
        <f t="shared" si="25"/>
        <v>4.6100000000000003</v>
      </c>
      <c r="M158" s="3">
        <v>1.37</v>
      </c>
      <c r="P158" s="6">
        <v>16.09</v>
      </c>
      <c r="Q158" s="5">
        <v>35297.4375</v>
      </c>
      <c r="R158" s="7">
        <v>11.38</v>
      </c>
      <c r="S158" s="5">
        <v>16737.134999999998</v>
      </c>
      <c r="Z158" s="9">
        <v>0.11</v>
      </c>
      <c r="AA158" s="5">
        <v>19.413900000000002</v>
      </c>
      <c r="AB158" s="10">
        <v>4.8499999999999996</v>
      </c>
      <c r="AC158" s="5">
        <v>770.38612499999999</v>
      </c>
      <c r="AK158" s="3">
        <v>0.96</v>
      </c>
      <c r="AL158" s="5">
        <f t="shared" si="27"/>
        <v>3711.7440000000001</v>
      </c>
      <c r="AM158" s="3">
        <v>0.18</v>
      </c>
      <c r="AN158" s="5">
        <f t="shared" si="28"/>
        <v>1159.9199999999998</v>
      </c>
      <c r="AO158" s="2">
        <v>0.14000000000000001</v>
      </c>
      <c r="AP158" s="5">
        <f t="shared" si="29"/>
        <v>0.14000000000000001</v>
      </c>
      <c r="AQ158" s="2">
        <v>1.96</v>
      </c>
      <c r="AS158" s="5">
        <f t="shared" si="26"/>
        <v>52824.372524999992</v>
      </c>
      <c r="AT158" s="11">
        <f t="shared" si="30"/>
        <v>3.2676997243061097</v>
      </c>
      <c r="AU158" s="5">
        <f t="shared" si="31"/>
        <v>3267.6997243061101</v>
      </c>
    </row>
    <row r="159" spans="1:47" x14ac:dyDescent="0.3">
      <c r="A159" s="1" t="s">
        <v>342</v>
      </c>
      <c r="B159" s="1" t="s">
        <v>343</v>
      </c>
      <c r="C159" s="1" t="s">
        <v>344</v>
      </c>
      <c r="D159" s="1" t="s">
        <v>75</v>
      </c>
      <c r="E159" s="1" t="s">
        <v>57</v>
      </c>
      <c r="F159" s="1" t="s">
        <v>340</v>
      </c>
      <c r="G159" s="1" t="s">
        <v>55</v>
      </c>
      <c r="H159" s="1" t="s">
        <v>245</v>
      </c>
      <c r="I159" s="2">
        <v>30.913399999999999</v>
      </c>
      <c r="J159" s="2">
        <v>29.23</v>
      </c>
      <c r="K159" s="2">
        <f t="shared" si="24"/>
        <v>28.799999999999997</v>
      </c>
      <c r="L159" s="2">
        <f t="shared" si="25"/>
        <v>0.43</v>
      </c>
      <c r="N159" s="4">
        <v>10.7</v>
      </c>
      <c r="O159" s="5">
        <v>21173.56</v>
      </c>
      <c r="P159" s="6">
        <v>16.07</v>
      </c>
      <c r="Q159" s="5">
        <v>31429.125</v>
      </c>
      <c r="R159" s="7">
        <v>0.36</v>
      </c>
      <c r="S159" s="5">
        <v>495.15249999999997</v>
      </c>
      <c r="Z159" s="9">
        <v>1.67</v>
      </c>
      <c r="AA159" s="5">
        <v>196.4922</v>
      </c>
      <c r="AK159" s="3">
        <v>0.01</v>
      </c>
      <c r="AL159" s="5">
        <f t="shared" si="27"/>
        <v>38.664000000000001</v>
      </c>
      <c r="AM159" s="3">
        <v>0.18</v>
      </c>
      <c r="AN159" s="5">
        <f t="shared" si="28"/>
        <v>1159.9199999999998</v>
      </c>
      <c r="AP159" s="5" t="str">
        <f t="shared" si="29"/>
        <v/>
      </c>
      <c r="AQ159" s="2">
        <v>0.24</v>
      </c>
      <c r="AS159" s="5">
        <f t="shared" si="26"/>
        <v>53294.329699999995</v>
      </c>
      <c r="AT159" s="11">
        <f t="shared" si="30"/>
        <v>3.2967711331611116</v>
      </c>
      <c r="AU159" s="5">
        <f t="shared" si="31"/>
        <v>3296.7711331611117</v>
      </c>
    </row>
    <row r="160" spans="1:47" x14ac:dyDescent="0.3">
      <c r="A160" s="1" t="s">
        <v>345</v>
      </c>
      <c r="B160" s="1" t="s">
        <v>346</v>
      </c>
      <c r="C160" s="1" t="s">
        <v>347</v>
      </c>
      <c r="D160" s="1" t="s">
        <v>75</v>
      </c>
      <c r="E160" s="1" t="s">
        <v>57</v>
      </c>
      <c r="F160" s="1" t="s">
        <v>340</v>
      </c>
      <c r="G160" s="1" t="s">
        <v>55</v>
      </c>
      <c r="H160" s="1" t="s">
        <v>245</v>
      </c>
      <c r="I160" s="2">
        <v>3.5491000000000001</v>
      </c>
      <c r="J160" s="2">
        <v>2.3199999999999998</v>
      </c>
      <c r="K160" s="2">
        <f t="shared" si="24"/>
        <v>2.12</v>
      </c>
      <c r="L160" s="2">
        <f t="shared" si="25"/>
        <v>0.2</v>
      </c>
      <c r="P160" s="6">
        <v>0.02</v>
      </c>
      <c r="Q160" s="5">
        <v>43.875</v>
      </c>
      <c r="Z160" s="9">
        <v>0.56000000000000005</v>
      </c>
      <c r="AA160" s="5">
        <v>98.834400000000016</v>
      </c>
      <c r="AB160" s="10">
        <v>1.54</v>
      </c>
      <c r="AC160" s="5">
        <v>244.61744999999999</v>
      </c>
      <c r="AK160" s="3">
        <v>0.06</v>
      </c>
      <c r="AL160" s="5">
        <f t="shared" si="27"/>
        <v>231.98400000000001</v>
      </c>
      <c r="AM160" s="3">
        <v>0.03</v>
      </c>
      <c r="AN160" s="5">
        <f t="shared" si="28"/>
        <v>193.32</v>
      </c>
      <c r="AP160" s="5" t="str">
        <f t="shared" si="29"/>
        <v/>
      </c>
      <c r="AQ160" s="2">
        <v>0.11</v>
      </c>
      <c r="AS160" s="5">
        <f t="shared" si="26"/>
        <v>387.32685000000004</v>
      </c>
      <c r="AT160" s="11">
        <f t="shared" si="30"/>
        <v>2.3959921916012469E-2</v>
      </c>
      <c r="AU160" s="5">
        <f t="shared" si="31"/>
        <v>23.959921916012469</v>
      </c>
    </row>
    <row r="161" spans="1:47" x14ac:dyDescent="0.3">
      <c r="A161" s="1" t="s">
        <v>345</v>
      </c>
      <c r="B161" s="1" t="s">
        <v>346</v>
      </c>
      <c r="C161" s="1" t="s">
        <v>347</v>
      </c>
      <c r="D161" s="1" t="s">
        <v>75</v>
      </c>
      <c r="E161" s="1" t="s">
        <v>67</v>
      </c>
      <c r="F161" s="1" t="s">
        <v>340</v>
      </c>
      <c r="G161" s="1" t="s">
        <v>55</v>
      </c>
      <c r="H161" s="1" t="s">
        <v>245</v>
      </c>
      <c r="I161" s="2">
        <v>3.5491000000000001</v>
      </c>
      <c r="J161" s="2">
        <v>0.85</v>
      </c>
      <c r="K161" s="2">
        <f t="shared" si="24"/>
        <v>0.6</v>
      </c>
      <c r="L161" s="2">
        <f t="shared" si="25"/>
        <v>0.25</v>
      </c>
      <c r="Z161" s="9">
        <v>0.01</v>
      </c>
      <c r="AA161" s="5">
        <v>1.7648999999999999</v>
      </c>
      <c r="AB161" s="10">
        <v>0.59</v>
      </c>
      <c r="AC161" s="5">
        <v>93.717074999999994</v>
      </c>
      <c r="AK161" s="3">
        <v>0.1</v>
      </c>
      <c r="AL161" s="5">
        <f t="shared" si="27"/>
        <v>386.64000000000004</v>
      </c>
      <c r="AN161" s="5" t="str">
        <f t="shared" si="28"/>
        <v/>
      </c>
      <c r="AP161" s="5" t="str">
        <f t="shared" si="29"/>
        <v/>
      </c>
      <c r="AQ161" s="2">
        <v>0.15</v>
      </c>
      <c r="AS161" s="5">
        <f t="shared" si="26"/>
        <v>95.481974999999991</v>
      </c>
      <c r="AT161" s="11">
        <f t="shared" si="30"/>
        <v>5.9064861250560201E-3</v>
      </c>
      <c r="AU161" s="5">
        <f t="shared" si="31"/>
        <v>5.9064861250560208</v>
      </c>
    </row>
    <row r="162" spans="1:47" x14ac:dyDescent="0.3">
      <c r="A162" s="1" t="s">
        <v>348</v>
      </c>
      <c r="B162" s="1" t="s">
        <v>349</v>
      </c>
      <c r="C162" s="1" t="s">
        <v>350</v>
      </c>
      <c r="D162" s="1" t="s">
        <v>75</v>
      </c>
      <c r="E162" s="1" t="s">
        <v>67</v>
      </c>
      <c r="F162" s="1" t="s">
        <v>340</v>
      </c>
      <c r="G162" s="1" t="s">
        <v>55</v>
      </c>
      <c r="H162" s="1" t="s">
        <v>245</v>
      </c>
      <c r="I162" s="2">
        <v>7.8200000000000006E-2</v>
      </c>
      <c r="J162" s="2">
        <v>0.03</v>
      </c>
      <c r="K162" s="2">
        <f t="shared" si="24"/>
        <v>0.03</v>
      </c>
      <c r="L162" s="2">
        <f t="shared" si="25"/>
        <v>0</v>
      </c>
      <c r="AB162" s="10">
        <v>0.03</v>
      </c>
      <c r="AC162" s="5">
        <v>4.7652749999999999</v>
      </c>
      <c r="AL162" s="5" t="str">
        <f t="shared" si="27"/>
        <v/>
      </c>
      <c r="AN162" s="5" t="str">
        <f t="shared" si="28"/>
        <v/>
      </c>
      <c r="AP162" s="5" t="str">
        <f t="shared" si="29"/>
        <v/>
      </c>
      <c r="AS162" s="5">
        <f t="shared" si="26"/>
        <v>4.7652749999999999</v>
      </c>
      <c r="AT162" s="11">
        <f t="shared" si="30"/>
        <v>2.9477847174376448E-4</v>
      </c>
      <c r="AU162" s="5">
        <f t="shared" si="31"/>
        <v>0.29477847174376448</v>
      </c>
    </row>
    <row r="163" spans="1:47" x14ac:dyDescent="0.3">
      <c r="A163" s="1" t="s">
        <v>348</v>
      </c>
      <c r="B163" s="1" t="s">
        <v>349</v>
      </c>
      <c r="C163" s="1" t="s">
        <v>350</v>
      </c>
      <c r="D163" s="1" t="s">
        <v>75</v>
      </c>
      <c r="E163" s="1" t="s">
        <v>76</v>
      </c>
      <c r="F163" s="1" t="s">
        <v>340</v>
      </c>
      <c r="G163" s="1" t="s">
        <v>55</v>
      </c>
      <c r="H163" s="1" t="s">
        <v>245</v>
      </c>
      <c r="I163" s="2">
        <v>7.8200000000000006E-2</v>
      </c>
      <c r="J163" s="2">
        <v>0.03</v>
      </c>
      <c r="K163" s="2">
        <f t="shared" si="24"/>
        <v>0</v>
      </c>
      <c r="L163" s="2">
        <f t="shared" si="25"/>
        <v>0.03</v>
      </c>
      <c r="M163" s="3">
        <v>0.03</v>
      </c>
      <c r="AL163" s="5" t="str">
        <f t="shared" ref="AL163:AL189" si="32">IF(AK163&gt;0,AK163*$AL$1,"")</f>
        <v/>
      </c>
      <c r="AN163" s="5" t="str">
        <f t="shared" ref="AN163:AN189" si="33">IF(AM163&gt;0,AM163*$AN$1,"")</f>
        <v/>
      </c>
      <c r="AP163" s="5" t="str">
        <f t="shared" ref="AP163:AP189" si="34">IF(AO163&gt;0,AO163*$AP$1,"")</f>
        <v/>
      </c>
      <c r="AS163" s="5">
        <f t="shared" si="26"/>
        <v>0</v>
      </c>
      <c r="AT163" s="11">
        <f t="shared" si="30"/>
        <v>0</v>
      </c>
      <c r="AU163" s="5">
        <f t="shared" ref="AU163:AU189" si="35">(AT163/100)*$AU$1</f>
        <v>0</v>
      </c>
    </row>
    <row r="164" spans="1:47" x14ac:dyDescent="0.3">
      <c r="A164" s="1" t="s">
        <v>351</v>
      </c>
      <c r="B164" s="1" t="s">
        <v>352</v>
      </c>
      <c r="C164" s="1" t="s">
        <v>344</v>
      </c>
      <c r="D164" s="1" t="s">
        <v>75</v>
      </c>
      <c r="E164" s="1" t="s">
        <v>119</v>
      </c>
      <c r="F164" s="1" t="s">
        <v>340</v>
      </c>
      <c r="G164" s="1" t="s">
        <v>55</v>
      </c>
      <c r="H164" s="1" t="s">
        <v>245</v>
      </c>
      <c r="I164" s="2">
        <v>78.275400000000005</v>
      </c>
      <c r="J164" s="2">
        <v>36.090000000000003</v>
      </c>
      <c r="K164" s="2">
        <f t="shared" si="24"/>
        <v>36.090000000000003</v>
      </c>
      <c r="L164" s="2">
        <f t="shared" si="25"/>
        <v>0</v>
      </c>
      <c r="N164" s="4">
        <v>0.35</v>
      </c>
      <c r="O164" s="5">
        <v>551.59999999999991</v>
      </c>
      <c r="P164" s="6">
        <v>24.32</v>
      </c>
      <c r="Q164" s="5">
        <v>37067.0625</v>
      </c>
      <c r="R164" s="7">
        <v>2.65</v>
      </c>
      <c r="S164" s="5">
        <v>2598.3249999999998</v>
      </c>
      <c r="Z164" s="9">
        <v>6.95</v>
      </c>
      <c r="AA164" s="5">
        <v>817.73699999999997</v>
      </c>
      <c r="AB164" s="10">
        <v>1.82</v>
      </c>
      <c r="AC164" s="5">
        <v>192.72890000000001</v>
      </c>
      <c r="AL164" s="5" t="str">
        <f t="shared" si="32"/>
        <v/>
      </c>
      <c r="AN164" s="5" t="str">
        <f t="shared" si="33"/>
        <v/>
      </c>
      <c r="AP164" s="5" t="str">
        <f t="shared" si="34"/>
        <v/>
      </c>
      <c r="AS164" s="5">
        <f t="shared" si="26"/>
        <v>41227.453399999999</v>
      </c>
      <c r="AT164" s="11">
        <f t="shared" si="30"/>
        <v>2.5503178110684623</v>
      </c>
      <c r="AU164" s="5">
        <f t="shared" si="35"/>
        <v>2550.3178110684621</v>
      </c>
    </row>
    <row r="165" spans="1:47" x14ac:dyDescent="0.3">
      <c r="A165" s="1" t="s">
        <v>351</v>
      </c>
      <c r="B165" s="1" t="s">
        <v>352</v>
      </c>
      <c r="C165" s="1" t="s">
        <v>344</v>
      </c>
      <c r="D165" s="1" t="s">
        <v>75</v>
      </c>
      <c r="E165" s="1" t="s">
        <v>98</v>
      </c>
      <c r="F165" s="1" t="s">
        <v>340</v>
      </c>
      <c r="G165" s="1" t="s">
        <v>55</v>
      </c>
      <c r="H165" s="1" t="s">
        <v>245</v>
      </c>
      <c r="I165" s="2">
        <v>78.275400000000005</v>
      </c>
      <c r="J165" s="2">
        <v>39.33</v>
      </c>
      <c r="K165" s="2">
        <f t="shared" si="24"/>
        <v>19.760000000000002</v>
      </c>
      <c r="L165" s="2">
        <f t="shared" si="25"/>
        <v>0</v>
      </c>
      <c r="P165" s="6">
        <v>1.74</v>
      </c>
      <c r="Q165" s="5">
        <v>2544.75</v>
      </c>
      <c r="R165" s="7">
        <v>14.9</v>
      </c>
      <c r="S165" s="5">
        <v>14609.45</v>
      </c>
      <c r="T165" s="8">
        <v>2.82</v>
      </c>
      <c r="U165" s="5">
        <v>829.50299999999993</v>
      </c>
      <c r="AB165" s="10">
        <v>0.3</v>
      </c>
      <c r="AC165" s="5">
        <v>31.7685</v>
      </c>
      <c r="AL165" s="5" t="str">
        <f t="shared" si="32"/>
        <v/>
      </c>
      <c r="AN165" s="5" t="str">
        <f t="shared" si="33"/>
        <v/>
      </c>
      <c r="AP165" s="5" t="str">
        <f t="shared" si="34"/>
        <v/>
      </c>
      <c r="AS165" s="5">
        <f t="shared" si="26"/>
        <v>18015.4715</v>
      </c>
      <c r="AT165" s="11">
        <f t="shared" si="30"/>
        <v>1.114431623885997</v>
      </c>
      <c r="AU165" s="5">
        <f t="shared" si="35"/>
        <v>1114.4316238859969</v>
      </c>
    </row>
    <row r="166" spans="1:47" x14ac:dyDescent="0.3">
      <c r="A166" s="1" t="s">
        <v>353</v>
      </c>
      <c r="B166" s="1" t="s">
        <v>254</v>
      </c>
      <c r="C166" s="1" t="s">
        <v>255</v>
      </c>
      <c r="D166" s="1" t="s">
        <v>256</v>
      </c>
      <c r="E166" s="1" t="s">
        <v>151</v>
      </c>
      <c r="F166" s="1" t="s">
        <v>340</v>
      </c>
      <c r="G166" s="1" t="s">
        <v>55</v>
      </c>
      <c r="H166" s="1" t="s">
        <v>245</v>
      </c>
      <c r="I166" s="2">
        <v>118.8424</v>
      </c>
      <c r="J166" s="2">
        <v>38.78</v>
      </c>
      <c r="K166" s="2">
        <f t="shared" si="24"/>
        <v>26.14</v>
      </c>
      <c r="L166" s="2">
        <f t="shared" si="25"/>
        <v>12.64</v>
      </c>
      <c r="M166" s="3">
        <v>12.64</v>
      </c>
      <c r="N166" s="4">
        <v>7.0000000000000007E-2</v>
      </c>
      <c r="O166" s="5">
        <v>110.32</v>
      </c>
      <c r="P166" s="6">
        <v>14.35</v>
      </c>
      <c r="Q166" s="5">
        <v>23582.8125</v>
      </c>
      <c r="R166" s="7">
        <v>8.5</v>
      </c>
      <c r="S166" s="5">
        <v>12148.395</v>
      </c>
      <c r="Z166" s="9">
        <v>0.05</v>
      </c>
      <c r="AA166" s="5">
        <v>7.0595999999999997</v>
      </c>
      <c r="AB166" s="10">
        <v>3.17</v>
      </c>
      <c r="AC166" s="5">
        <v>379.10410000000002</v>
      </c>
      <c r="AL166" s="5" t="str">
        <f t="shared" si="32"/>
        <v/>
      </c>
      <c r="AN166" s="5" t="str">
        <f t="shared" si="33"/>
        <v/>
      </c>
      <c r="AP166" s="5" t="str">
        <f t="shared" si="34"/>
        <v/>
      </c>
      <c r="AS166" s="5">
        <f t="shared" si="26"/>
        <v>36227.691199999994</v>
      </c>
      <c r="AT166" s="11">
        <f t="shared" si="30"/>
        <v>2.2410340319794813</v>
      </c>
      <c r="AU166" s="5">
        <f t="shared" si="35"/>
        <v>2241.0340319794814</v>
      </c>
    </row>
    <row r="167" spans="1:47" x14ac:dyDescent="0.3">
      <c r="A167" s="1" t="s">
        <v>353</v>
      </c>
      <c r="B167" s="1" t="s">
        <v>254</v>
      </c>
      <c r="C167" s="1" t="s">
        <v>255</v>
      </c>
      <c r="D167" s="1" t="s">
        <v>256</v>
      </c>
      <c r="E167" s="1" t="s">
        <v>62</v>
      </c>
      <c r="F167" s="1" t="s">
        <v>340</v>
      </c>
      <c r="G167" s="1" t="s">
        <v>55</v>
      </c>
      <c r="H167" s="1" t="s">
        <v>245</v>
      </c>
      <c r="I167" s="2">
        <v>118.8424</v>
      </c>
      <c r="J167" s="2">
        <v>39.97</v>
      </c>
      <c r="K167" s="2">
        <f t="shared" si="24"/>
        <v>27.160000000000004</v>
      </c>
      <c r="L167" s="2">
        <f t="shared" si="25"/>
        <v>12.809999999999999</v>
      </c>
      <c r="M167" s="3">
        <v>12.78</v>
      </c>
      <c r="P167" s="6">
        <v>6.41</v>
      </c>
      <c r="Q167" s="5">
        <v>14061.9375</v>
      </c>
      <c r="R167" s="7">
        <v>3.37</v>
      </c>
      <c r="S167" s="5">
        <v>4956.4274999999998</v>
      </c>
      <c r="Z167" s="9">
        <v>3.89</v>
      </c>
      <c r="AA167" s="5">
        <v>686.54610000000002</v>
      </c>
      <c r="AB167" s="10">
        <v>13.49</v>
      </c>
      <c r="AC167" s="5">
        <v>2142.7853249999998</v>
      </c>
      <c r="AL167" s="5" t="str">
        <f t="shared" si="32"/>
        <v/>
      </c>
      <c r="AN167" s="5" t="str">
        <f t="shared" si="33"/>
        <v/>
      </c>
      <c r="AO167" s="2">
        <v>0.02</v>
      </c>
      <c r="AP167" s="5">
        <f t="shared" si="34"/>
        <v>0.02</v>
      </c>
      <c r="AQ167" s="2">
        <v>0.01</v>
      </c>
      <c r="AS167" s="5">
        <f t="shared" si="26"/>
        <v>21847.696424999998</v>
      </c>
      <c r="AT167" s="11">
        <f t="shared" si="30"/>
        <v>1.3514918998973211</v>
      </c>
      <c r="AU167" s="5">
        <f t="shared" si="35"/>
        <v>1351.491899897321</v>
      </c>
    </row>
    <row r="168" spans="1:47" x14ac:dyDescent="0.3">
      <c r="A168" s="1" t="s">
        <v>353</v>
      </c>
      <c r="B168" s="1" t="s">
        <v>254</v>
      </c>
      <c r="C168" s="1" t="s">
        <v>255</v>
      </c>
      <c r="D168" s="1" t="s">
        <v>256</v>
      </c>
      <c r="E168" s="1" t="s">
        <v>68</v>
      </c>
      <c r="F168" s="1" t="s">
        <v>340</v>
      </c>
      <c r="G168" s="1" t="s">
        <v>55</v>
      </c>
      <c r="H168" s="1" t="s">
        <v>245</v>
      </c>
      <c r="I168" s="2">
        <v>118.8424</v>
      </c>
      <c r="J168" s="2">
        <v>40</v>
      </c>
      <c r="K168" s="2">
        <f t="shared" si="24"/>
        <v>6.5699999999999994</v>
      </c>
      <c r="L168" s="2">
        <f t="shared" si="25"/>
        <v>33.419999999999995</v>
      </c>
      <c r="M168" s="3">
        <v>32.409999999999997</v>
      </c>
      <c r="P168" s="6">
        <v>0.31</v>
      </c>
      <c r="Q168" s="5">
        <v>680.0625</v>
      </c>
      <c r="AB168" s="10">
        <v>6.26</v>
      </c>
      <c r="AC168" s="5">
        <v>994.35405000000003</v>
      </c>
      <c r="AL168" s="5" t="str">
        <f t="shared" si="32"/>
        <v/>
      </c>
      <c r="AM168" s="3">
        <v>0.04</v>
      </c>
      <c r="AN168" s="5">
        <f t="shared" si="33"/>
        <v>257.76</v>
      </c>
      <c r="AO168" s="2">
        <v>0.37</v>
      </c>
      <c r="AP168" s="5">
        <f t="shared" si="34"/>
        <v>0.37</v>
      </c>
      <c r="AQ168" s="2">
        <v>0.6</v>
      </c>
      <c r="AS168" s="5">
        <f t="shared" si="26"/>
        <v>1674.4165499999999</v>
      </c>
      <c r="AT168" s="11">
        <f t="shared" si="30"/>
        <v>0.10357890188320015</v>
      </c>
      <c r="AU168" s="5">
        <f t="shared" si="35"/>
        <v>103.57890188320016</v>
      </c>
    </row>
    <row r="169" spans="1:47" x14ac:dyDescent="0.3">
      <c r="A169" s="1" t="s">
        <v>354</v>
      </c>
      <c r="B169" s="1" t="s">
        <v>332</v>
      </c>
      <c r="C169" s="1" t="s">
        <v>333</v>
      </c>
      <c r="D169" s="1" t="s">
        <v>334</v>
      </c>
      <c r="E169" s="1" t="s">
        <v>76</v>
      </c>
      <c r="F169" s="1" t="s">
        <v>340</v>
      </c>
      <c r="G169" s="1" t="s">
        <v>55</v>
      </c>
      <c r="H169" s="1" t="s">
        <v>245</v>
      </c>
      <c r="I169" s="2">
        <v>35.413699999999999</v>
      </c>
      <c r="J169" s="2">
        <v>35.39</v>
      </c>
      <c r="K169" s="2">
        <f t="shared" si="24"/>
        <v>24.439999999999998</v>
      </c>
      <c r="L169" s="2">
        <f t="shared" si="25"/>
        <v>10.950000000000001</v>
      </c>
      <c r="M169" s="3">
        <v>9.01</v>
      </c>
      <c r="P169" s="6">
        <v>20.95</v>
      </c>
      <c r="Q169" s="5">
        <v>45959.0625</v>
      </c>
      <c r="R169" s="7">
        <v>0.12</v>
      </c>
      <c r="S169" s="5">
        <v>176.49</v>
      </c>
      <c r="Z169" s="9">
        <v>0.7</v>
      </c>
      <c r="AA169" s="5">
        <v>123.54300000000001</v>
      </c>
      <c r="AB169" s="10">
        <v>2.67</v>
      </c>
      <c r="AC169" s="5">
        <v>424.10947499999997</v>
      </c>
      <c r="AK169" s="3">
        <v>0.06</v>
      </c>
      <c r="AL169" s="5">
        <f t="shared" si="32"/>
        <v>231.98400000000001</v>
      </c>
      <c r="AM169" s="3">
        <v>0.32</v>
      </c>
      <c r="AN169" s="5">
        <f t="shared" si="33"/>
        <v>2062.08</v>
      </c>
      <c r="AO169" s="2">
        <v>0.39</v>
      </c>
      <c r="AP169" s="5">
        <f t="shared" si="34"/>
        <v>0.39</v>
      </c>
      <c r="AQ169" s="2">
        <v>1.17</v>
      </c>
      <c r="AS169" s="5">
        <f t="shared" si="26"/>
        <v>46683.204974999993</v>
      </c>
      <c r="AT169" s="11">
        <f t="shared" si="30"/>
        <v>2.8878089551246049</v>
      </c>
      <c r="AU169" s="5">
        <f t="shared" si="35"/>
        <v>2887.8089551246048</v>
      </c>
    </row>
    <row r="170" spans="1:47" x14ac:dyDescent="0.3">
      <c r="A170" s="1" t="s">
        <v>355</v>
      </c>
      <c r="B170" s="1" t="s">
        <v>356</v>
      </c>
      <c r="C170" s="1" t="s">
        <v>357</v>
      </c>
      <c r="D170" s="1" t="s">
        <v>75</v>
      </c>
      <c r="E170" s="1" t="s">
        <v>76</v>
      </c>
      <c r="F170" s="1" t="s">
        <v>340</v>
      </c>
      <c r="G170" s="1" t="s">
        <v>55</v>
      </c>
      <c r="H170" s="1" t="s">
        <v>245</v>
      </c>
      <c r="I170" s="2">
        <v>2.5314999999999999</v>
      </c>
      <c r="J170" s="2">
        <v>2.5299999999999998</v>
      </c>
      <c r="K170" s="2">
        <f t="shared" si="24"/>
        <v>2.52</v>
      </c>
      <c r="L170" s="2">
        <f t="shared" si="25"/>
        <v>0</v>
      </c>
      <c r="P170" s="6">
        <v>0.17</v>
      </c>
      <c r="Q170" s="5">
        <v>372.9375</v>
      </c>
      <c r="Z170" s="9">
        <v>2.14</v>
      </c>
      <c r="AA170" s="5">
        <v>377.68860000000012</v>
      </c>
      <c r="AB170" s="10">
        <v>0.21</v>
      </c>
      <c r="AC170" s="5">
        <v>33.356924999999997</v>
      </c>
      <c r="AL170" s="5" t="str">
        <f t="shared" si="32"/>
        <v/>
      </c>
      <c r="AN170" s="5" t="str">
        <f t="shared" si="33"/>
        <v/>
      </c>
      <c r="AP170" s="5" t="str">
        <f t="shared" si="34"/>
        <v/>
      </c>
      <c r="AS170" s="5">
        <f t="shared" si="26"/>
        <v>783.98302500000023</v>
      </c>
      <c r="AT170" s="11">
        <f t="shared" si="30"/>
        <v>4.8496953057809586E-2</v>
      </c>
      <c r="AU170" s="5">
        <f t="shared" si="35"/>
        <v>48.496953057809584</v>
      </c>
    </row>
    <row r="171" spans="1:47" x14ac:dyDescent="0.3">
      <c r="A171" s="1" t="s">
        <v>358</v>
      </c>
      <c r="B171" s="1" t="s">
        <v>359</v>
      </c>
      <c r="C171" s="1" t="s">
        <v>360</v>
      </c>
      <c r="D171" s="1" t="s">
        <v>361</v>
      </c>
      <c r="E171" s="1" t="s">
        <v>83</v>
      </c>
      <c r="F171" s="1" t="s">
        <v>340</v>
      </c>
      <c r="G171" s="1" t="s">
        <v>55</v>
      </c>
      <c r="H171" s="1" t="s">
        <v>245</v>
      </c>
      <c r="I171" s="2">
        <v>40.272599999999997</v>
      </c>
      <c r="J171" s="2">
        <v>40.200000000000003</v>
      </c>
      <c r="K171" s="2">
        <f t="shared" si="24"/>
        <v>28.16</v>
      </c>
      <c r="L171" s="2">
        <f t="shared" si="25"/>
        <v>11.84</v>
      </c>
      <c r="M171" s="3">
        <v>11.84</v>
      </c>
      <c r="R171" s="7">
        <v>16.38</v>
      </c>
      <c r="S171" s="5">
        <v>24090.884999999998</v>
      </c>
      <c r="T171" s="8">
        <v>1.64</v>
      </c>
      <c r="U171" s="5">
        <v>723.60899999999992</v>
      </c>
      <c r="Z171" s="9">
        <v>1.05</v>
      </c>
      <c r="AA171" s="5">
        <v>185.31450000000001</v>
      </c>
      <c r="AB171" s="10">
        <v>9.09</v>
      </c>
      <c r="AC171" s="5">
        <v>1443.8783249999999</v>
      </c>
      <c r="AL171" s="5" t="str">
        <f t="shared" si="32"/>
        <v/>
      </c>
      <c r="AN171" s="5" t="str">
        <f t="shared" si="33"/>
        <v/>
      </c>
      <c r="AP171" s="5" t="str">
        <f t="shared" si="34"/>
        <v/>
      </c>
      <c r="AS171" s="5">
        <f t="shared" si="26"/>
        <v>26443.686825000001</v>
      </c>
      <c r="AT171" s="11">
        <f t="shared" si="30"/>
        <v>1.6357984774318837</v>
      </c>
      <c r="AU171" s="5">
        <f t="shared" si="35"/>
        <v>1635.7984774318836</v>
      </c>
    </row>
    <row r="172" spans="1:47" x14ac:dyDescent="0.3">
      <c r="A172" s="1" t="s">
        <v>362</v>
      </c>
      <c r="B172" s="1" t="s">
        <v>363</v>
      </c>
      <c r="C172" s="1" t="s">
        <v>364</v>
      </c>
      <c r="D172" s="1" t="s">
        <v>365</v>
      </c>
      <c r="E172" s="1" t="s">
        <v>77</v>
      </c>
      <c r="F172" s="1" t="s">
        <v>340</v>
      </c>
      <c r="G172" s="1" t="s">
        <v>55</v>
      </c>
      <c r="H172" s="1" t="s">
        <v>245</v>
      </c>
      <c r="I172" s="2">
        <v>77.313699999999997</v>
      </c>
      <c r="J172" s="2">
        <v>38.94</v>
      </c>
      <c r="K172" s="2">
        <f t="shared" si="24"/>
        <v>4.6300000000000008</v>
      </c>
      <c r="L172" s="2">
        <f t="shared" si="25"/>
        <v>21.83</v>
      </c>
      <c r="M172" s="3">
        <v>21.83</v>
      </c>
      <c r="P172" s="6">
        <v>0.18</v>
      </c>
      <c r="Q172" s="5">
        <v>394.875</v>
      </c>
      <c r="R172" s="7">
        <v>2.74</v>
      </c>
      <c r="S172" s="5">
        <v>4029.855</v>
      </c>
      <c r="AB172" s="10">
        <v>1.71</v>
      </c>
      <c r="AC172" s="5">
        <v>271.62067500000001</v>
      </c>
      <c r="AL172" s="5" t="str">
        <f t="shared" si="32"/>
        <v/>
      </c>
      <c r="AN172" s="5" t="str">
        <f t="shared" si="33"/>
        <v/>
      </c>
      <c r="AP172" s="5" t="str">
        <f t="shared" si="34"/>
        <v/>
      </c>
      <c r="AS172" s="5">
        <f t="shared" si="26"/>
        <v>4696.3506749999997</v>
      </c>
      <c r="AT172" s="11">
        <f t="shared" si="30"/>
        <v>0.29051483382371357</v>
      </c>
      <c r="AU172" s="5">
        <f t="shared" si="35"/>
        <v>290.51483382371356</v>
      </c>
    </row>
    <row r="173" spans="1:47" x14ac:dyDescent="0.3">
      <c r="A173" s="1" t="s">
        <v>366</v>
      </c>
      <c r="B173" s="1" t="s">
        <v>363</v>
      </c>
      <c r="C173" s="1" t="s">
        <v>364</v>
      </c>
      <c r="D173" s="1" t="s">
        <v>365</v>
      </c>
      <c r="E173" s="1" t="s">
        <v>97</v>
      </c>
      <c r="F173" s="1" t="s">
        <v>340</v>
      </c>
      <c r="G173" s="1" t="s">
        <v>55</v>
      </c>
      <c r="H173" s="1" t="s">
        <v>245</v>
      </c>
      <c r="I173" s="2">
        <v>45.552300000000002</v>
      </c>
      <c r="J173" s="2">
        <v>4.9000000000000004</v>
      </c>
      <c r="K173" s="2">
        <f t="shared" si="24"/>
        <v>4.5</v>
      </c>
      <c r="L173" s="2">
        <f t="shared" si="25"/>
        <v>0</v>
      </c>
      <c r="T173" s="8">
        <v>1.4</v>
      </c>
      <c r="U173" s="5">
        <v>617.71499999999992</v>
      </c>
      <c r="AB173" s="10">
        <v>3.1</v>
      </c>
      <c r="AC173" s="5">
        <v>492.41174999999998</v>
      </c>
      <c r="AL173" s="5" t="str">
        <f t="shared" si="32"/>
        <v/>
      </c>
      <c r="AN173" s="5" t="str">
        <f t="shared" si="33"/>
        <v/>
      </c>
      <c r="AP173" s="5" t="str">
        <f t="shared" si="34"/>
        <v/>
      </c>
      <c r="AS173" s="5">
        <f t="shared" si="26"/>
        <v>1110.1267499999999</v>
      </c>
      <c r="AT173" s="11">
        <f t="shared" si="30"/>
        <v>6.867210534688388E-2</v>
      </c>
      <c r="AU173" s="5">
        <f t="shared" si="35"/>
        <v>68.672105346883882</v>
      </c>
    </row>
    <row r="174" spans="1:47" x14ac:dyDescent="0.3">
      <c r="A174" s="1" t="s">
        <v>366</v>
      </c>
      <c r="B174" s="1" t="s">
        <v>363</v>
      </c>
      <c r="C174" s="1" t="s">
        <v>364</v>
      </c>
      <c r="D174" s="1" t="s">
        <v>365</v>
      </c>
      <c r="E174" s="1" t="s">
        <v>102</v>
      </c>
      <c r="F174" s="1" t="s">
        <v>340</v>
      </c>
      <c r="G174" s="1" t="s">
        <v>55</v>
      </c>
      <c r="H174" s="1" t="s">
        <v>245</v>
      </c>
      <c r="I174" s="2">
        <v>45.552300000000002</v>
      </c>
      <c r="J174" s="2">
        <v>39.89</v>
      </c>
      <c r="K174" s="2">
        <f t="shared" si="24"/>
        <v>4.84</v>
      </c>
      <c r="L174" s="2">
        <f t="shared" si="25"/>
        <v>1.66</v>
      </c>
      <c r="M174" s="3">
        <v>1.66</v>
      </c>
      <c r="T174" s="8">
        <v>2.42</v>
      </c>
      <c r="U174" s="5">
        <v>1067.7645</v>
      </c>
      <c r="AB174" s="10">
        <v>2.42</v>
      </c>
      <c r="AC174" s="5">
        <v>384.39884999999998</v>
      </c>
      <c r="AL174" s="5" t="str">
        <f t="shared" si="32"/>
        <v/>
      </c>
      <c r="AN174" s="5" t="str">
        <f t="shared" si="33"/>
        <v/>
      </c>
      <c r="AP174" s="5" t="str">
        <f t="shared" si="34"/>
        <v/>
      </c>
      <c r="AS174" s="5">
        <f t="shared" si="26"/>
        <v>1452.16335</v>
      </c>
      <c r="AT174" s="11">
        <f t="shared" si="30"/>
        <v>8.983038608166484E-2</v>
      </c>
      <c r="AU174" s="5">
        <f t="shared" si="35"/>
        <v>89.830386081664841</v>
      </c>
    </row>
    <row r="175" spans="1:47" x14ac:dyDescent="0.3">
      <c r="A175" s="1" t="s">
        <v>367</v>
      </c>
      <c r="B175" s="1" t="s">
        <v>332</v>
      </c>
      <c r="C175" s="1" t="s">
        <v>333</v>
      </c>
      <c r="D175" s="1" t="s">
        <v>334</v>
      </c>
      <c r="E175" s="1" t="s">
        <v>97</v>
      </c>
      <c r="F175" s="1" t="s">
        <v>340</v>
      </c>
      <c r="G175" s="1" t="s">
        <v>55</v>
      </c>
      <c r="H175" s="1" t="s">
        <v>245</v>
      </c>
      <c r="I175" s="2">
        <v>20.113499999999998</v>
      </c>
      <c r="J175" s="2">
        <v>18.79</v>
      </c>
      <c r="K175" s="2">
        <f t="shared" si="24"/>
        <v>4.6900000000000004</v>
      </c>
      <c r="L175" s="2">
        <f t="shared" si="25"/>
        <v>0</v>
      </c>
      <c r="T175" s="8">
        <v>4.58</v>
      </c>
      <c r="U175" s="5">
        <v>2020.8105</v>
      </c>
      <c r="AB175" s="10">
        <v>0.11</v>
      </c>
      <c r="AC175" s="5">
        <v>17.472674999999999</v>
      </c>
      <c r="AL175" s="5" t="str">
        <f t="shared" si="32"/>
        <v/>
      </c>
      <c r="AN175" s="5" t="str">
        <f t="shared" si="33"/>
        <v/>
      </c>
      <c r="AP175" s="5" t="str">
        <f t="shared" si="34"/>
        <v/>
      </c>
      <c r="AS175" s="5">
        <f t="shared" si="26"/>
        <v>2038.283175</v>
      </c>
      <c r="AT175" s="11">
        <f t="shared" si="30"/>
        <v>0.12608758136886708</v>
      </c>
      <c r="AU175" s="5">
        <f t="shared" si="35"/>
        <v>126.08758136886708</v>
      </c>
    </row>
    <row r="176" spans="1:47" x14ac:dyDescent="0.3">
      <c r="A176" s="1" t="s">
        <v>368</v>
      </c>
      <c r="B176" s="1" t="s">
        <v>359</v>
      </c>
      <c r="C176" s="1" t="s">
        <v>360</v>
      </c>
      <c r="D176" s="1" t="s">
        <v>361</v>
      </c>
      <c r="E176" s="1" t="s">
        <v>97</v>
      </c>
      <c r="F176" s="1" t="s">
        <v>340</v>
      </c>
      <c r="G176" s="1" t="s">
        <v>55</v>
      </c>
      <c r="H176" s="1" t="s">
        <v>245</v>
      </c>
      <c r="I176" s="2">
        <v>14.493600000000001</v>
      </c>
      <c r="J176" s="2">
        <v>13.74</v>
      </c>
      <c r="K176" s="2">
        <f t="shared" si="24"/>
        <v>5.6700000000000008</v>
      </c>
      <c r="L176" s="2">
        <f t="shared" si="25"/>
        <v>1.25</v>
      </c>
      <c r="M176" s="3">
        <v>1.25</v>
      </c>
      <c r="R176" s="7">
        <v>1.56</v>
      </c>
      <c r="S176" s="5">
        <v>2294.37</v>
      </c>
      <c r="T176" s="8">
        <v>3.75</v>
      </c>
      <c r="U176" s="5">
        <v>1654.59375</v>
      </c>
      <c r="AB176" s="10">
        <v>0.36</v>
      </c>
      <c r="AC176" s="5">
        <v>57.183300000000003</v>
      </c>
      <c r="AL176" s="5" t="str">
        <f t="shared" si="32"/>
        <v/>
      </c>
      <c r="AN176" s="5" t="str">
        <f t="shared" si="33"/>
        <v/>
      </c>
      <c r="AP176" s="5" t="str">
        <f t="shared" si="34"/>
        <v/>
      </c>
      <c r="AS176" s="5">
        <f t="shared" si="26"/>
        <v>4006.14705</v>
      </c>
      <c r="AT176" s="11">
        <f t="shared" si="30"/>
        <v>0.2478190461158675</v>
      </c>
      <c r="AU176" s="5">
        <f t="shared" si="35"/>
        <v>247.81904611586751</v>
      </c>
    </row>
    <row r="177" spans="1:47" x14ac:dyDescent="0.3">
      <c r="A177" s="1" t="s">
        <v>369</v>
      </c>
      <c r="B177" s="1" t="s">
        <v>352</v>
      </c>
      <c r="C177" s="1" t="s">
        <v>344</v>
      </c>
      <c r="D177" s="1" t="s">
        <v>75</v>
      </c>
      <c r="E177" s="1" t="s">
        <v>53</v>
      </c>
      <c r="F177" s="1" t="s">
        <v>340</v>
      </c>
      <c r="G177" s="1" t="s">
        <v>55</v>
      </c>
      <c r="H177" s="1" t="s">
        <v>245</v>
      </c>
      <c r="I177" s="2">
        <v>39.627699999999997</v>
      </c>
      <c r="J177" s="2">
        <v>36.340000000000003</v>
      </c>
      <c r="K177" s="2">
        <f t="shared" ref="K177:K189" si="36">SUM(N177,P177,R177,T177,V177,X177,Z177,AB177,AE177,AG177,AI177)</f>
        <v>19.839999999999996</v>
      </c>
      <c r="L177" s="2">
        <f t="shared" ref="L177:L189" si="37">SUM(M177,AD177,AK177,AM177,AO177,AQ177,AR177)</f>
        <v>0</v>
      </c>
      <c r="P177" s="6">
        <v>0.28999999999999998</v>
      </c>
      <c r="Q177" s="5">
        <v>636.1875</v>
      </c>
      <c r="R177" s="7">
        <v>15.44</v>
      </c>
      <c r="S177" s="5">
        <v>22708.38</v>
      </c>
      <c r="T177" s="8">
        <v>3.46</v>
      </c>
      <c r="U177" s="5">
        <v>1486.9282499999999</v>
      </c>
      <c r="Z177" s="9">
        <v>7.0000000000000007E-2</v>
      </c>
      <c r="AA177" s="5">
        <v>12.3543</v>
      </c>
      <c r="AB177" s="10">
        <v>0.57999999999999996</v>
      </c>
      <c r="AC177" s="5">
        <v>92.128649999999993</v>
      </c>
      <c r="AL177" s="5" t="str">
        <f t="shared" si="32"/>
        <v/>
      </c>
      <c r="AN177" s="5" t="str">
        <f t="shared" si="33"/>
        <v/>
      </c>
      <c r="AP177" s="5" t="str">
        <f t="shared" si="34"/>
        <v/>
      </c>
      <c r="AS177" s="5">
        <f t="shared" ref="AS177:AS189" si="38">SUM(O177,Q177,S177,U177,W177,Y177,AA177,AC177,AF177,AH177,AJ177)</f>
        <v>24935.9787</v>
      </c>
      <c r="AT177" s="11">
        <f t="shared" si="30"/>
        <v>1.542532108350738</v>
      </c>
      <c r="AU177" s="5">
        <f t="shared" si="35"/>
        <v>1542.5321083507381</v>
      </c>
    </row>
    <row r="178" spans="1:47" x14ac:dyDescent="0.3">
      <c r="A178" s="1" t="s">
        <v>370</v>
      </c>
      <c r="B178" s="1" t="s">
        <v>371</v>
      </c>
      <c r="C178" s="1" t="s">
        <v>427</v>
      </c>
      <c r="D178" s="1" t="s">
        <v>428</v>
      </c>
      <c r="E178" s="1" t="s">
        <v>119</v>
      </c>
      <c r="F178" s="1" t="s">
        <v>326</v>
      </c>
      <c r="G178" s="1" t="s">
        <v>55</v>
      </c>
      <c r="H178" s="1" t="s">
        <v>245</v>
      </c>
      <c r="I178" s="2">
        <v>1.2965</v>
      </c>
      <c r="J178" s="2">
        <v>0.51</v>
      </c>
      <c r="K178" s="2">
        <f t="shared" si="36"/>
        <v>0.22000000000000003</v>
      </c>
      <c r="L178" s="2">
        <f t="shared" si="37"/>
        <v>0</v>
      </c>
      <c r="Z178" s="9">
        <v>0.05</v>
      </c>
      <c r="AA178" s="5">
        <v>8.8245000000000005</v>
      </c>
      <c r="AB178" s="10">
        <v>0.17</v>
      </c>
      <c r="AC178" s="5">
        <v>27.003225</v>
      </c>
      <c r="AL178" s="5" t="str">
        <f t="shared" si="32"/>
        <v/>
      </c>
      <c r="AN178" s="5" t="str">
        <f t="shared" si="33"/>
        <v/>
      </c>
      <c r="AP178" s="5" t="str">
        <f t="shared" si="34"/>
        <v/>
      </c>
      <c r="AS178" s="5">
        <f t="shared" si="38"/>
        <v>35.827725000000001</v>
      </c>
      <c r="AT178" s="11">
        <f t="shared" si="30"/>
        <v>2.2162922436912589E-3</v>
      </c>
      <c r="AU178" s="5">
        <f t="shared" si="35"/>
        <v>2.2162922436912589</v>
      </c>
    </row>
    <row r="179" spans="1:47" x14ac:dyDescent="0.3">
      <c r="A179" s="1" t="s">
        <v>372</v>
      </c>
      <c r="B179" s="1" t="s">
        <v>373</v>
      </c>
      <c r="C179" s="1" t="s">
        <v>374</v>
      </c>
      <c r="D179" s="1" t="s">
        <v>375</v>
      </c>
      <c r="E179" s="1" t="s">
        <v>119</v>
      </c>
      <c r="F179" s="1" t="s">
        <v>326</v>
      </c>
      <c r="G179" s="1" t="s">
        <v>55</v>
      </c>
      <c r="H179" s="1" t="s">
        <v>245</v>
      </c>
      <c r="I179" s="2">
        <v>1.2019</v>
      </c>
      <c r="J179" s="2">
        <v>0.39</v>
      </c>
      <c r="K179" s="2">
        <f t="shared" si="36"/>
        <v>0.38</v>
      </c>
      <c r="L179" s="2">
        <f t="shared" si="37"/>
        <v>0</v>
      </c>
      <c r="Z179" s="9">
        <v>0.2</v>
      </c>
      <c r="AA179" s="5">
        <v>35.298000000000002</v>
      </c>
      <c r="AB179" s="10">
        <v>0.18</v>
      </c>
      <c r="AC179" s="5">
        <v>28.591650000000001</v>
      </c>
      <c r="AL179" s="5" t="str">
        <f t="shared" si="32"/>
        <v/>
      </c>
      <c r="AN179" s="5" t="str">
        <f t="shared" si="33"/>
        <v/>
      </c>
      <c r="AP179" s="5" t="str">
        <f t="shared" si="34"/>
        <v/>
      </c>
      <c r="AS179" s="5">
        <f t="shared" si="38"/>
        <v>63.889650000000003</v>
      </c>
      <c r="AT179" s="11">
        <f t="shared" si="30"/>
        <v>3.9521944457022945E-3</v>
      </c>
      <c r="AU179" s="5">
        <f t="shared" si="35"/>
        <v>3.9521944457022946</v>
      </c>
    </row>
    <row r="180" spans="1:47" x14ac:dyDescent="0.3">
      <c r="A180" s="1" t="s">
        <v>372</v>
      </c>
      <c r="B180" s="1" t="s">
        <v>373</v>
      </c>
      <c r="C180" s="1" t="s">
        <v>374</v>
      </c>
      <c r="D180" s="1" t="s">
        <v>375</v>
      </c>
      <c r="E180" s="1" t="s">
        <v>98</v>
      </c>
      <c r="F180" s="1" t="s">
        <v>326</v>
      </c>
      <c r="G180" s="1" t="s">
        <v>55</v>
      </c>
      <c r="H180" s="1" t="s">
        <v>245</v>
      </c>
      <c r="I180" s="2">
        <v>1.2019</v>
      </c>
      <c r="J180" s="2">
        <v>0.81</v>
      </c>
      <c r="K180" s="2">
        <f t="shared" si="36"/>
        <v>0.12</v>
      </c>
      <c r="L180" s="2">
        <f t="shared" si="37"/>
        <v>0</v>
      </c>
      <c r="Z180" s="9">
        <v>0.04</v>
      </c>
      <c r="AA180" s="5">
        <v>7.0596000000000014</v>
      </c>
      <c r="AB180" s="10">
        <v>0.08</v>
      </c>
      <c r="AC180" s="5">
        <v>12.7074</v>
      </c>
      <c r="AL180" s="5" t="str">
        <f t="shared" si="32"/>
        <v/>
      </c>
      <c r="AN180" s="5" t="str">
        <f t="shared" si="33"/>
        <v/>
      </c>
      <c r="AP180" s="5" t="str">
        <f t="shared" si="34"/>
        <v/>
      </c>
      <c r="AS180" s="5">
        <f t="shared" si="38"/>
        <v>19.767000000000003</v>
      </c>
      <c r="AT180" s="11">
        <f t="shared" si="30"/>
        <v>1.2227806476979805E-3</v>
      </c>
      <c r="AU180" s="5">
        <f t="shared" si="35"/>
        <v>1.2227806476979803</v>
      </c>
    </row>
    <row r="181" spans="1:47" x14ac:dyDescent="0.3">
      <c r="A181" s="1" t="s">
        <v>376</v>
      </c>
      <c r="B181" s="1" t="s">
        <v>377</v>
      </c>
      <c r="C181" s="1" t="s">
        <v>378</v>
      </c>
      <c r="D181" s="1" t="s">
        <v>379</v>
      </c>
      <c r="E181" s="1" t="s">
        <v>119</v>
      </c>
      <c r="F181" s="1" t="s">
        <v>326</v>
      </c>
      <c r="G181" s="1" t="s">
        <v>55</v>
      </c>
      <c r="H181" s="1" t="s">
        <v>245</v>
      </c>
      <c r="I181" s="2">
        <v>1.1402000000000001</v>
      </c>
      <c r="J181" s="2">
        <v>0.24</v>
      </c>
      <c r="K181" s="2">
        <f t="shared" si="36"/>
        <v>0.15000000000000002</v>
      </c>
      <c r="L181" s="2">
        <f t="shared" si="37"/>
        <v>0.09</v>
      </c>
      <c r="Z181" s="9">
        <v>0.05</v>
      </c>
      <c r="AA181" s="5">
        <v>8.8245000000000005</v>
      </c>
      <c r="AB181" s="10">
        <v>0.1</v>
      </c>
      <c r="AC181" s="5">
        <v>15.88425</v>
      </c>
      <c r="AK181" s="3">
        <v>0.03</v>
      </c>
      <c r="AL181" s="5">
        <f t="shared" si="32"/>
        <v>115.992</v>
      </c>
      <c r="AN181" s="5" t="str">
        <f t="shared" si="33"/>
        <v/>
      </c>
      <c r="AP181" s="5" t="str">
        <f t="shared" si="34"/>
        <v/>
      </c>
      <c r="AQ181" s="2">
        <v>0.06</v>
      </c>
      <c r="AS181" s="5">
        <f t="shared" si="38"/>
        <v>24.708750000000002</v>
      </c>
      <c r="AT181" s="11">
        <f t="shared" si="30"/>
        <v>1.5284758096224755E-3</v>
      </c>
      <c r="AU181" s="5">
        <f t="shared" si="35"/>
        <v>1.5284758096224753</v>
      </c>
    </row>
    <row r="182" spans="1:47" x14ac:dyDescent="0.3">
      <c r="A182" s="1" t="s">
        <v>376</v>
      </c>
      <c r="B182" s="1" t="s">
        <v>377</v>
      </c>
      <c r="C182" s="1" t="s">
        <v>378</v>
      </c>
      <c r="D182" s="1" t="s">
        <v>379</v>
      </c>
      <c r="E182" s="1" t="s">
        <v>98</v>
      </c>
      <c r="F182" s="1" t="s">
        <v>326</v>
      </c>
      <c r="G182" s="1" t="s">
        <v>55</v>
      </c>
      <c r="H182" s="1" t="s">
        <v>245</v>
      </c>
      <c r="I182" s="2">
        <v>1.1402000000000001</v>
      </c>
      <c r="J182" s="2">
        <v>0.9</v>
      </c>
      <c r="K182" s="2">
        <f t="shared" si="36"/>
        <v>0.21000000000000002</v>
      </c>
      <c r="L182" s="2">
        <f t="shared" si="37"/>
        <v>0.43</v>
      </c>
      <c r="Z182" s="9">
        <v>0.04</v>
      </c>
      <c r="AA182" s="5">
        <v>7.0596000000000014</v>
      </c>
      <c r="AB182" s="10">
        <v>0.17</v>
      </c>
      <c r="AC182" s="5">
        <v>27.003225</v>
      </c>
      <c r="AK182" s="3">
        <v>0.14000000000000001</v>
      </c>
      <c r="AL182" s="5">
        <f t="shared" si="32"/>
        <v>541.29600000000005</v>
      </c>
      <c r="AN182" s="5" t="str">
        <f t="shared" si="33"/>
        <v/>
      </c>
      <c r="AP182" s="5" t="str">
        <f t="shared" si="34"/>
        <v/>
      </c>
      <c r="AQ182" s="2">
        <v>0.28999999999999998</v>
      </c>
      <c r="AS182" s="5">
        <f t="shared" si="38"/>
        <v>34.062825000000004</v>
      </c>
      <c r="AT182" s="11">
        <f t="shared" si="30"/>
        <v>2.1071160629292738E-3</v>
      </c>
      <c r="AU182" s="5">
        <f t="shared" si="35"/>
        <v>2.1071160629292738</v>
      </c>
    </row>
    <row r="183" spans="1:47" x14ac:dyDescent="0.3">
      <c r="A183" s="1" t="s">
        <v>380</v>
      </c>
      <c r="B183" s="1" t="s">
        <v>381</v>
      </c>
      <c r="C183" s="1" t="s">
        <v>382</v>
      </c>
      <c r="D183" s="1" t="s">
        <v>383</v>
      </c>
      <c r="E183" s="1" t="s">
        <v>119</v>
      </c>
      <c r="F183" s="1" t="s">
        <v>326</v>
      </c>
      <c r="G183" s="1" t="s">
        <v>55</v>
      </c>
      <c r="H183" s="1" t="s">
        <v>245</v>
      </c>
      <c r="I183" s="2">
        <v>1.2375</v>
      </c>
      <c r="J183" s="2">
        <v>0.09</v>
      </c>
      <c r="K183" s="2">
        <f t="shared" si="36"/>
        <v>7.0000000000000007E-2</v>
      </c>
      <c r="L183" s="2">
        <f t="shared" si="37"/>
        <v>0.02</v>
      </c>
      <c r="AB183" s="10">
        <v>7.0000000000000007E-2</v>
      </c>
      <c r="AC183" s="5">
        <v>11.118975000000001</v>
      </c>
      <c r="AK183" s="3">
        <v>0.02</v>
      </c>
      <c r="AL183" s="5">
        <f t="shared" si="32"/>
        <v>77.328000000000003</v>
      </c>
      <c r="AN183" s="5" t="str">
        <f t="shared" si="33"/>
        <v/>
      </c>
      <c r="AP183" s="5" t="str">
        <f t="shared" si="34"/>
        <v/>
      </c>
      <c r="AS183" s="5">
        <f t="shared" si="38"/>
        <v>11.118975000000001</v>
      </c>
      <c r="AT183" s="11">
        <f t="shared" si="30"/>
        <v>6.878164340687839E-4</v>
      </c>
      <c r="AU183" s="5">
        <f t="shared" si="35"/>
        <v>0.6878164340687839</v>
      </c>
    </row>
    <row r="184" spans="1:47" x14ac:dyDescent="0.3">
      <c r="A184" s="1" t="s">
        <v>380</v>
      </c>
      <c r="B184" s="1" t="s">
        <v>381</v>
      </c>
      <c r="C184" s="1" t="s">
        <v>382</v>
      </c>
      <c r="D184" s="1" t="s">
        <v>383</v>
      </c>
      <c r="E184" s="1" t="s">
        <v>98</v>
      </c>
      <c r="F184" s="1" t="s">
        <v>326</v>
      </c>
      <c r="G184" s="1" t="s">
        <v>55</v>
      </c>
      <c r="H184" s="1" t="s">
        <v>245</v>
      </c>
      <c r="I184" s="2">
        <v>1.2375</v>
      </c>
      <c r="J184" s="2">
        <v>1.1499999999999999</v>
      </c>
      <c r="K184" s="2">
        <f t="shared" si="36"/>
        <v>0.48</v>
      </c>
      <c r="L184" s="2">
        <f t="shared" si="37"/>
        <v>0.08</v>
      </c>
      <c r="AB184" s="10">
        <v>0.48</v>
      </c>
      <c r="AC184" s="5">
        <v>76.244399999999999</v>
      </c>
      <c r="AK184" s="3">
        <v>0.06</v>
      </c>
      <c r="AL184" s="5">
        <f t="shared" si="32"/>
        <v>231.98400000000001</v>
      </c>
      <c r="AN184" s="5" t="str">
        <f t="shared" si="33"/>
        <v/>
      </c>
      <c r="AP184" s="5" t="str">
        <f t="shared" si="34"/>
        <v/>
      </c>
      <c r="AQ184" s="2">
        <v>0.02</v>
      </c>
      <c r="AS184" s="5">
        <f t="shared" si="38"/>
        <v>76.244399999999999</v>
      </c>
      <c r="AT184" s="11">
        <f t="shared" si="30"/>
        <v>4.7164555479002317E-3</v>
      </c>
      <c r="AU184" s="5">
        <f t="shared" si="35"/>
        <v>4.7164555479002317</v>
      </c>
    </row>
    <row r="185" spans="1:47" x14ac:dyDescent="0.3">
      <c r="A185" s="1" t="s">
        <v>384</v>
      </c>
      <c r="B185" s="1" t="s">
        <v>385</v>
      </c>
      <c r="C185" s="1" t="s">
        <v>386</v>
      </c>
      <c r="D185" s="1" t="s">
        <v>375</v>
      </c>
      <c r="E185" s="1" t="s">
        <v>98</v>
      </c>
      <c r="F185" s="1" t="s">
        <v>326</v>
      </c>
      <c r="G185" s="1" t="s">
        <v>55</v>
      </c>
      <c r="H185" s="1" t="s">
        <v>245</v>
      </c>
      <c r="I185" s="2">
        <v>2.0895000000000001</v>
      </c>
      <c r="J185" s="2">
        <v>2.08</v>
      </c>
      <c r="K185" s="2">
        <f t="shared" si="36"/>
        <v>1.17</v>
      </c>
      <c r="L185" s="2">
        <f t="shared" si="37"/>
        <v>0</v>
      </c>
      <c r="Z185" s="9">
        <v>1.17</v>
      </c>
      <c r="AA185" s="5">
        <v>206.4933</v>
      </c>
      <c r="AL185" s="5" t="str">
        <f t="shared" si="32"/>
        <v/>
      </c>
      <c r="AN185" s="5" t="str">
        <f t="shared" si="33"/>
        <v/>
      </c>
      <c r="AP185" s="5" t="str">
        <f t="shared" si="34"/>
        <v/>
      </c>
      <c r="AS185" s="5">
        <f t="shared" si="38"/>
        <v>206.4933</v>
      </c>
      <c r="AT185" s="11">
        <f t="shared" si="30"/>
        <v>1.2773613149152289E-2</v>
      </c>
      <c r="AU185" s="5">
        <f t="shared" si="35"/>
        <v>12.77361314915229</v>
      </c>
    </row>
    <row r="186" spans="1:47" x14ac:dyDescent="0.3">
      <c r="A186" s="1" t="s">
        <v>388</v>
      </c>
      <c r="B186" s="1" t="s">
        <v>389</v>
      </c>
      <c r="C186" s="1" t="s">
        <v>390</v>
      </c>
      <c r="D186" s="1" t="s">
        <v>75</v>
      </c>
      <c r="E186" s="1" t="s">
        <v>102</v>
      </c>
      <c r="F186" s="1" t="s">
        <v>391</v>
      </c>
      <c r="G186" s="1" t="s">
        <v>252</v>
      </c>
      <c r="H186" s="1" t="s">
        <v>245</v>
      </c>
      <c r="I186" s="2">
        <v>3.9195000000000002</v>
      </c>
      <c r="J186" s="2">
        <v>2.78</v>
      </c>
      <c r="K186" s="2">
        <f t="shared" si="36"/>
        <v>0.79</v>
      </c>
      <c r="L186" s="2">
        <f t="shared" si="37"/>
        <v>0</v>
      </c>
      <c r="Z186" s="9">
        <v>0.31</v>
      </c>
      <c r="AA186" s="5">
        <v>54.7119</v>
      </c>
      <c r="AB186" s="10">
        <v>0.48</v>
      </c>
      <c r="AC186" s="5">
        <v>76.244399999999999</v>
      </c>
      <c r="AL186" s="5" t="str">
        <f t="shared" si="32"/>
        <v/>
      </c>
      <c r="AN186" s="5" t="str">
        <f t="shared" si="33"/>
        <v/>
      </c>
      <c r="AP186" s="5" t="str">
        <f t="shared" si="34"/>
        <v/>
      </c>
      <c r="AS186" s="5">
        <f t="shared" si="38"/>
        <v>130.9563</v>
      </c>
      <c r="AT186" s="11">
        <f t="shared" si="30"/>
        <v>8.1009171515217786E-3</v>
      </c>
      <c r="AU186" s="5">
        <f t="shared" si="35"/>
        <v>8.100917151521779</v>
      </c>
    </row>
    <row r="187" spans="1:47" x14ac:dyDescent="0.3">
      <c r="A187" s="1" t="s">
        <v>392</v>
      </c>
      <c r="B187" s="1" t="s">
        <v>393</v>
      </c>
      <c r="C187" s="1" t="s">
        <v>394</v>
      </c>
      <c r="D187" s="1" t="s">
        <v>395</v>
      </c>
      <c r="E187" s="1" t="s">
        <v>94</v>
      </c>
      <c r="F187" s="1" t="s">
        <v>391</v>
      </c>
      <c r="G187" s="1" t="s">
        <v>252</v>
      </c>
      <c r="H187" s="1" t="s">
        <v>245</v>
      </c>
      <c r="I187" s="2">
        <v>38.283799999999999</v>
      </c>
      <c r="J187" s="2">
        <v>34.659999999999997</v>
      </c>
      <c r="K187" s="2">
        <f t="shared" si="36"/>
        <v>0.49</v>
      </c>
      <c r="L187" s="2">
        <f t="shared" si="37"/>
        <v>0.03</v>
      </c>
      <c r="M187" s="3">
        <v>0.03</v>
      </c>
      <c r="T187" s="8">
        <v>0.28999999999999998</v>
      </c>
      <c r="U187" s="5">
        <v>127.95525000000001</v>
      </c>
      <c r="AB187" s="10">
        <v>0.2</v>
      </c>
      <c r="AC187" s="5">
        <v>31.7685</v>
      </c>
      <c r="AL187" s="5" t="str">
        <f t="shared" si="32"/>
        <v/>
      </c>
      <c r="AN187" s="5" t="str">
        <f t="shared" si="33"/>
        <v/>
      </c>
      <c r="AP187" s="5" t="str">
        <f t="shared" si="34"/>
        <v/>
      </c>
      <c r="AS187" s="5">
        <f t="shared" si="38"/>
        <v>159.72375</v>
      </c>
      <c r="AT187" s="11">
        <f t="shared" si="30"/>
        <v>9.8804629168690369E-3</v>
      </c>
      <c r="AU187" s="5">
        <f t="shared" si="35"/>
        <v>9.8804629168690372</v>
      </c>
    </row>
    <row r="188" spans="1:47" x14ac:dyDescent="0.3">
      <c r="A188" s="1" t="s">
        <v>396</v>
      </c>
      <c r="B188" s="1" t="s">
        <v>248</v>
      </c>
      <c r="C188" s="1" t="s">
        <v>249</v>
      </c>
      <c r="D188" s="1" t="s">
        <v>250</v>
      </c>
      <c r="E188" s="1" t="s">
        <v>96</v>
      </c>
      <c r="F188" s="1" t="s">
        <v>251</v>
      </c>
      <c r="G188" s="1" t="s">
        <v>252</v>
      </c>
      <c r="H188" s="1" t="s">
        <v>245</v>
      </c>
      <c r="I188" s="2">
        <v>14.495900000000001</v>
      </c>
      <c r="J188" s="2">
        <v>14</v>
      </c>
      <c r="K188" s="2">
        <f t="shared" si="36"/>
        <v>4.63</v>
      </c>
      <c r="L188" s="2">
        <f t="shared" si="37"/>
        <v>1.94</v>
      </c>
      <c r="M188" s="3">
        <v>1.94</v>
      </c>
      <c r="T188" s="8">
        <v>2.2999999999999998</v>
      </c>
      <c r="U188" s="5">
        <v>1014.8175</v>
      </c>
      <c r="Z188" s="9">
        <v>0.51</v>
      </c>
      <c r="AA188" s="5">
        <v>90.009900000000002</v>
      </c>
      <c r="AB188" s="10">
        <v>1.82</v>
      </c>
      <c r="AC188" s="5">
        <v>289.09334999999999</v>
      </c>
      <c r="AL188" s="5" t="str">
        <f t="shared" si="32"/>
        <v/>
      </c>
      <c r="AN188" s="5" t="str">
        <f t="shared" si="33"/>
        <v/>
      </c>
      <c r="AP188" s="5" t="str">
        <f t="shared" si="34"/>
        <v/>
      </c>
      <c r="AS188" s="5">
        <f t="shared" si="38"/>
        <v>1393.9207499999998</v>
      </c>
      <c r="AT188" s="11">
        <f t="shared" si="30"/>
        <v>8.6227516442791211E-2</v>
      </c>
      <c r="AU188" s="5">
        <f t="shared" si="35"/>
        <v>86.227516442791213</v>
      </c>
    </row>
    <row r="189" spans="1:47" x14ac:dyDescent="0.3">
      <c r="A189" s="1" t="s">
        <v>397</v>
      </c>
      <c r="B189" s="1" t="s">
        <v>398</v>
      </c>
      <c r="C189" s="1" t="s">
        <v>399</v>
      </c>
      <c r="D189" s="1" t="s">
        <v>400</v>
      </c>
      <c r="E189" s="1" t="s">
        <v>96</v>
      </c>
      <c r="F189" s="1" t="s">
        <v>251</v>
      </c>
      <c r="G189" s="1" t="s">
        <v>252</v>
      </c>
      <c r="H189" s="1" t="s">
        <v>245</v>
      </c>
      <c r="I189" s="2">
        <v>4.1548999999999996</v>
      </c>
      <c r="J189" s="2">
        <v>4.1500000000000004</v>
      </c>
      <c r="K189" s="2">
        <f t="shared" si="36"/>
        <v>0.35000000000000003</v>
      </c>
      <c r="L189" s="2">
        <f t="shared" si="37"/>
        <v>0</v>
      </c>
      <c r="T189" s="8">
        <v>0.33</v>
      </c>
      <c r="U189" s="5">
        <v>145.60425000000001</v>
      </c>
      <c r="AB189" s="10">
        <v>0.02</v>
      </c>
      <c r="AC189" s="5">
        <v>3.17685</v>
      </c>
      <c r="AL189" s="5" t="str">
        <f t="shared" si="32"/>
        <v/>
      </c>
      <c r="AN189" s="5" t="str">
        <f t="shared" si="33"/>
        <v/>
      </c>
      <c r="AP189" s="5" t="str">
        <f t="shared" si="34"/>
        <v/>
      </c>
      <c r="AS189" s="5">
        <f t="shared" si="38"/>
        <v>148.78110000000001</v>
      </c>
      <c r="AT189" s="11">
        <f t="shared" si="30"/>
        <v>9.2035538940263041E-3</v>
      </c>
      <c r="AU189" s="5">
        <f t="shared" si="35"/>
        <v>9.2035538940263049</v>
      </c>
    </row>
    <row r="190" spans="1:47" x14ac:dyDescent="0.3">
      <c r="A190" s="1" t="s">
        <v>387</v>
      </c>
      <c r="B190" s="1" t="s">
        <v>423</v>
      </c>
      <c r="E190" s="1" t="s">
        <v>98</v>
      </c>
      <c r="F190" s="1" t="s">
        <v>326</v>
      </c>
      <c r="G190" s="1" t="s">
        <v>55</v>
      </c>
      <c r="H190" s="1" t="s">
        <v>245</v>
      </c>
      <c r="I190" s="2">
        <v>1147.3909000000001</v>
      </c>
      <c r="J190" s="2">
        <v>29.34</v>
      </c>
      <c r="K190" s="2">
        <f t="shared" ref="K190:K203" si="39">SUM(N190,P190,R190,T190,V190,X190,Z190,AB190,AE190,AG190,AI190)</f>
        <v>0</v>
      </c>
      <c r="L190" s="2">
        <f t="shared" ref="L190:L203" si="40">SUM(M190,AD190,AK190,AM190,AO190,AQ190,AR190)</f>
        <v>6.0000000000000005E-2</v>
      </c>
      <c r="AK190" s="3">
        <v>0.01</v>
      </c>
      <c r="AL190" s="5">
        <f t="shared" ref="AL190:AL203" si="41">IF(AK190&gt;0,AK190*$AL$1,"")</f>
        <v>38.664000000000001</v>
      </c>
      <c r="AN190" s="5" t="str">
        <f t="shared" ref="AN190:AN203" si="42">IF(AM190&gt;0,AM190*$AN$1,"")</f>
        <v/>
      </c>
      <c r="AP190" s="5" t="str">
        <f t="shared" ref="AP190:AP203" si="43">IF(AO190&gt;0,AO190*$AP$1,"")</f>
        <v/>
      </c>
      <c r="AQ190" s="2">
        <v>0.05</v>
      </c>
      <c r="AS190" s="5">
        <f t="shared" ref="AS190:AS203" si="44">SUM(O190,Q190,S190,U190,W190,Y190,AA190,AC190,AF190,AH190,AJ190)</f>
        <v>0</v>
      </c>
      <c r="AT190" s="11">
        <f t="shared" si="30"/>
        <v>0</v>
      </c>
      <c r="AU190" s="5">
        <f t="shared" ref="AU190:AU203" si="45">(AT190/100)*$AU$1</f>
        <v>0</v>
      </c>
    </row>
    <row r="191" spans="1:47" x14ac:dyDescent="0.3">
      <c r="A191" s="1" t="s">
        <v>422</v>
      </c>
      <c r="B191" s="1" t="s">
        <v>424</v>
      </c>
      <c r="E191" s="1" t="s">
        <v>96</v>
      </c>
      <c r="F191" s="1" t="s">
        <v>54</v>
      </c>
      <c r="G191" s="1" t="s">
        <v>55</v>
      </c>
      <c r="H191" s="1" t="s">
        <v>56</v>
      </c>
      <c r="J191" s="2">
        <v>34.53</v>
      </c>
      <c r="K191" s="2">
        <f t="shared" si="39"/>
        <v>0</v>
      </c>
      <c r="L191" s="2">
        <f t="shared" si="40"/>
        <v>34.53</v>
      </c>
      <c r="M191" s="3">
        <v>34.53</v>
      </c>
      <c r="AL191" s="5" t="str">
        <f t="shared" si="41"/>
        <v/>
      </c>
      <c r="AN191" s="5" t="str">
        <f t="shared" si="42"/>
        <v/>
      </c>
      <c r="AP191" s="5" t="str">
        <f t="shared" si="43"/>
        <v/>
      </c>
      <c r="AS191" s="5">
        <f t="shared" si="44"/>
        <v>0</v>
      </c>
      <c r="AT191" s="11">
        <f t="shared" si="30"/>
        <v>0</v>
      </c>
      <c r="AU191" s="5">
        <f t="shared" si="45"/>
        <v>0</v>
      </c>
    </row>
    <row r="192" spans="1:47" x14ac:dyDescent="0.3">
      <c r="A192" s="1" t="s">
        <v>422</v>
      </c>
      <c r="B192" s="1" t="s">
        <v>424</v>
      </c>
      <c r="E192" s="1" t="s">
        <v>83</v>
      </c>
      <c r="F192" s="1" t="s">
        <v>54</v>
      </c>
      <c r="G192" s="1" t="s">
        <v>55</v>
      </c>
      <c r="H192" s="1" t="s">
        <v>56</v>
      </c>
      <c r="J192" s="2">
        <v>9.48</v>
      </c>
      <c r="K192" s="2">
        <f t="shared" si="39"/>
        <v>0</v>
      </c>
      <c r="L192" s="2">
        <f t="shared" si="40"/>
        <v>9.48</v>
      </c>
      <c r="M192" s="3">
        <v>9.48</v>
      </c>
      <c r="AL192" s="5" t="str">
        <f t="shared" si="41"/>
        <v/>
      </c>
      <c r="AN192" s="5" t="str">
        <f t="shared" si="42"/>
        <v/>
      </c>
      <c r="AP192" s="5" t="str">
        <f t="shared" si="43"/>
        <v/>
      </c>
      <c r="AS192" s="5">
        <f t="shared" si="44"/>
        <v>0</v>
      </c>
      <c r="AT192" s="11">
        <f t="shared" si="30"/>
        <v>0</v>
      </c>
      <c r="AU192" s="5">
        <f t="shared" si="45"/>
        <v>0</v>
      </c>
    </row>
    <row r="193" spans="1:47" x14ac:dyDescent="0.3">
      <c r="A193" s="1" t="s">
        <v>422</v>
      </c>
      <c r="B193" s="1" t="s">
        <v>424</v>
      </c>
      <c r="E193" s="1" t="s">
        <v>97</v>
      </c>
      <c r="F193" s="1" t="s">
        <v>54</v>
      </c>
      <c r="G193" s="1" t="s">
        <v>55</v>
      </c>
      <c r="H193" s="1" t="s">
        <v>56</v>
      </c>
      <c r="J193" s="2">
        <v>17.75</v>
      </c>
      <c r="K193" s="2">
        <f t="shared" si="39"/>
        <v>0</v>
      </c>
      <c r="L193" s="2">
        <f t="shared" si="40"/>
        <v>17.739999999999998</v>
      </c>
      <c r="M193" s="3">
        <v>17.739999999999998</v>
      </c>
      <c r="AL193" s="5" t="str">
        <f t="shared" si="41"/>
        <v/>
      </c>
      <c r="AN193" s="5" t="str">
        <f t="shared" si="42"/>
        <v/>
      </c>
      <c r="AP193" s="5" t="str">
        <f t="shared" si="43"/>
        <v/>
      </c>
      <c r="AS193" s="5">
        <f t="shared" si="44"/>
        <v>0</v>
      </c>
      <c r="AT193" s="11">
        <f t="shared" si="30"/>
        <v>0</v>
      </c>
      <c r="AU193" s="5">
        <f t="shared" si="45"/>
        <v>0</v>
      </c>
    </row>
    <row r="194" spans="1:47" x14ac:dyDescent="0.3">
      <c r="A194" s="1" t="s">
        <v>422</v>
      </c>
      <c r="B194" s="1" t="s">
        <v>424</v>
      </c>
      <c r="E194" s="1" t="s">
        <v>77</v>
      </c>
      <c r="F194" s="1" t="s">
        <v>54</v>
      </c>
      <c r="G194" s="1" t="s">
        <v>55</v>
      </c>
      <c r="H194" s="1" t="s">
        <v>56</v>
      </c>
      <c r="J194" s="2">
        <v>8.26</v>
      </c>
      <c r="K194" s="2">
        <f t="shared" si="39"/>
        <v>0</v>
      </c>
      <c r="L194" s="2">
        <f t="shared" si="40"/>
        <v>8.26</v>
      </c>
      <c r="M194" s="3">
        <v>8.26</v>
      </c>
      <c r="AL194" s="5" t="str">
        <f t="shared" si="41"/>
        <v/>
      </c>
      <c r="AN194" s="5" t="str">
        <f t="shared" si="42"/>
        <v/>
      </c>
      <c r="AP194" s="5" t="str">
        <f t="shared" si="43"/>
        <v/>
      </c>
      <c r="AS194" s="5">
        <f t="shared" si="44"/>
        <v>0</v>
      </c>
      <c r="AT194" s="11">
        <f t="shared" si="30"/>
        <v>0</v>
      </c>
      <c r="AU194" s="5">
        <f t="shared" si="45"/>
        <v>0</v>
      </c>
    </row>
    <row r="195" spans="1:47" x14ac:dyDescent="0.3">
      <c r="A195" s="1" t="s">
        <v>422</v>
      </c>
      <c r="B195" s="1" t="s">
        <v>424</v>
      </c>
      <c r="E195" s="1" t="s">
        <v>97</v>
      </c>
      <c r="F195" s="1" t="s">
        <v>99</v>
      </c>
      <c r="G195" s="1" t="s">
        <v>55</v>
      </c>
      <c r="H195" s="1" t="s">
        <v>56</v>
      </c>
      <c r="J195" s="2">
        <v>9.68</v>
      </c>
      <c r="K195" s="2">
        <f t="shared" si="39"/>
        <v>0</v>
      </c>
      <c r="L195" s="2">
        <f t="shared" si="40"/>
        <v>9.68</v>
      </c>
      <c r="M195" s="3">
        <v>9.68</v>
      </c>
      <c r="AL195" s="5" t="str">
        <f t="shared" si="41"/>
        <v/>
      </c>
      <c r="AN195" s="5" t="str">
        <f t="shared" si="42"/>
        <v/>
      </c>
      <c r="AP195" s="5" t="str">
        <f t="shared" si="43"/>
        <v/>
      </c>
      <c r="AS195" s="5">
        <f t="shared" si="44"/>
        <v>0</v>
      </c>
      <c r="AT195" s="11">
        <f t="shared" ref="AT195:AT203" si="46">(AS195/$AS$279)*100</f>
        <v>0</v>
      </c>
      <c r="AU195" s="5">
        <f t="shared" si="45"/>
        <v>0</v>
      </c>
    </row>
    <row r="196" spans="1:47" x14ac:dyDescent="0.3">
      <c r="A196" s="1" t="s">
        <v>422</v>
      </c>
      <c r="B196" s="1" t="s">
        <v>424</v>
      </c>
      <c r="E196" s="1" t="s">
        <v>102</v>
      </c>
      <c r="F196" s="1" t="s">
        <v>99</v>
      </c>
      <c r="G196" s="1" t="s">
        <v>55</v>
      </c>
      <c r="H196" s="1" t="s">
        <v>56</v>
      </c>
      <c r="J196" s="2">
        <v>11.61</v>
      </c>
      <c r="K196" s="2">
        <f t="shared" si="39"/>
        <v>0</v>
      </c>
      <c r="L196" s="2">
        <f t="shared" si="40"/>
        <v>11.61</v>
      </c>
      <c r="M196" s="3">
        <v>11.61</v>
      </c>
      <c r="AL196" s="5" t="str">
        <f t="shared" si="41"/>
        <v/>
      </c>
      <c r="AN196" s="5" t="str">
        <f t="shared" si="42"/>
        <v/>
      </c>
      <c r="AP196" s="5" t="str">
        <f t="shared" si="43"/>
        <v/>
      </c>
      <c r="AS196" s="5">
        <f t="shared" si="44"/>
        <v>0</v>
      </c>
      <c r="AT196" s="11">
        <f t="shared" si="46"/>
        <v>0</v>
      </c>
      <c r="AU196" s="5">
        <f t="shared" si="45"/>
        <v>0</v>
      </c>
    </row>
    <row r="197" spans="1:47" x14ac:dyDescent="0.3">
      <c r="A197" s="1" t="s">
        <v>422</v>
      </c>
      <c r="B197" s="1" t="s">
        <v>424</v>
      </c>
      <c r="E197" s="1" t="s">
        <v>94</v>
      </c>
      <c r="F197" s="1" t="s">
        <v>99</v>
      </c>
      <c r="G197" s="1" t="s">
        <v>55</v>
      </c>
      <c r="H197" s="1" t="s">
        <v>56</v>
      </c>
      <c r="J197" s="2">
        <v>15.21</v>
      </c>
      <c r="K197" s="2">
        <f t="shared" si="39"/>
        <v>0</v>
      </c>
      <c r="L197" s="2">
        <f t="shared" si="40"/>
        <v>15.2</v>
      </c>
      <c r="M197" s="3">
        <v>15.2</v>
      </c>
      <c r="AL197" s="5" t="str">
        <f t="shared" si="41"/>
        <v/>
      </c>
      <c r="AN197" s="5" t="str">
        <f t="shared" si="42"/>
        <v/>
      </c>
      <c r="AP197" s="5" t="str">
        <f t="shared" si="43"/>
        <v/>
      </c>
      <c r="AS197" s="5">
        <f t="shared" si="44"/>
        <v>0</v>
      </c>
      <c r="AT197" s="11">
        <f t="shared" si="46"/>
        <v>0</v>
      </c>
      <c r="AU197" s="5">
        <f t="shared" si="45"/>
        <v>0</v>
      </c>
    </row>
    <row r="198" spans="1:47" x14ac:dyDescent="0.3">
      <c r="A198" s="1" t="s">
        <v>422</v>
      </c>
      <c r="B198" s="1" t="s">
        <v>424</v>
      </c>
      <c r="E198" s="1" t="s">
        <v>119</v>
      </c>
      <c r="F198" s="1" t="s">
        <v>152</v>
      </c>
      <c r="G198" s="1" t="s">
        <v>55</v>
      </c>
      <c r="H198" s="1" t="s">
        <v>56</v>
      </c>
      <c r="J198" s="2">
        <v>0.15</v>
      </c>
      <c r="K198" s="2">
        <f t="shared" si="39"/>
        <v>0</v>
      </c>
      <c r="L198" s="2">
        <f t="shared" si="40"/>
        <v>0.15</v>
      </c>
      <c r="M198" s="3">
        <v>0.15</v>
      </c>
      <c r="AL198" s="5" t="str">
        <f t="shared" si="41"/>
        <v/>
      </c>
      <c r="AN198" s="5" t="str">
        <f t="shared" si="42"/>
        <v/>
      </c>
      <c r="AP198" s="5" t="str">
        <f t="shared" si="43"/>
        <v/>
      </c>
      <c r="AS198" s="5">
        <f t="shared" si="44"/>
        <v>0</v>
      </c>
      <c r="AT198" s="11">
        <f t="shared" si="46"/>
        <v>0</v>
      </c>
      <c r="AU198" s="5">
        <f t="shared" si="45"/>
        <v>0</v>
      </c>
    </row>
    <row r="199" spans="1:47" x14ac:dyDescent="0.3">
      <c r="A199" s="1" t="s">
        <v>422</v>
      </c>
      <c r="B199" s="1" t="s">
        <v>424</v>
      </c>
      <c r="E199" s="1" t="s">
        <v>151</v>
      </c>
      <c r="F199" s="1" t="s">
        <v>152</v>
      </c>
      <c r="G199" s="1" t="s">
        <v>55</v>
      </c>
      <c r="H199" s="1" t="s">
        <v>56</v>
      </c>
      <c r="J199" s="2">
        <v>10.66</v>
      </c>
      <c r="K199" s="2">
        <f t="shared" si="39"/>
        <v>0</v>
      </c>
      <c r="L199" s="2">
        <f t="shared" si="40"/>
        <v>10.66</v>
      </c>
      <c r="M199" s="3">
        <v>10.66</v>
      </c>
      <c r="AL199" s="5" t="str">
        <f t="shared" si="41"/>
        <v/>
      </c>
      <c r="AN199" s="5" t="str">
        <f t="shared" si="42"/>
        <v/>
      </c>
      <c r="AP199" s="5" t="str">
        <f t="shared" si="43"/>
        <v/>
      </c>
      <c r="AS199" s="5">
        <f t="shared" si="44"/>
        <v>0</v>
      </c>
      <c r="AT199" s="11">
        <f t="shared" si="46"/>
        <v>0</v>
      </c>
      <c r="AU199" s="5">
        <f t="shared" si="45"/>
        <v>0</v>
      </c>
    </row>
    <row r="200" spans="1:47" x14ac:dyDescent="0.3">
      <c r="A200" s="1" t="s">
        <v>422</v>
      </c>
      <c r="B200" s="1" t="s">
        <v>424</v>
      </c>
      <c r="E200" s="1" t="s">
        <v>62</v>
      </c>
      <c r="F200" s="1" t="s">
        <v>152</v>
      </c>
      <c r="G200" s="1" t="s">
        <v>55</v>
      </c>
      <c r="H200" s="1" t="s">
        <v>56</v>
      </c>
      <c r="J200" s="2">
        <v>14.43</v>
      </c>
      <c r="K200" s="2">
        <f t="shared" si="39"/>
        <v>0</v>
      </c>
      <c r="L200" s="2">
        <f t="shared" si="40"/>
        <v>14.43</v>
      </c>
      <c r="M200" s="3">
        <v>14.43</v>
      </c>
      <c r="AL200" s="5" t="str">
        <f t="shared" si="41"/>
        <v/>
      </c>
      <c r="AN200" s="5" t="str">
        <f t="shared" si="42"/>
        <v/>
      </c>
      <c r="AP200" s="5" t="str">
        <f t="shared" si="43"/>
        <v/>
      </c>
      <c r="AS200" s="5">
        <f t="shared" si="44"/>
        <v>0</v>
      </c>
      <c r="AT200" s="11">
        <f t="shared" si="46"/>
        <v>0</v>
      </c>
      <c r="AU200" s="5">
        <f t="shared" si="45"/>
        <v>0</v>
      </c>
    </row>
    <row r="201" spans="1:47" x14ac:dyDescent="0.3">
      <c r="A201" s="1" t="s">
        <v>422</v>
      </c>
      <c r="B201" s="1" t="s">
        <v>424</v>
      </c>
      <c r="E201" s="1" t="s">
        <v>113</v>
      </c>
      <c r="F201" s="1" t="s">
        <v>152</v>
      </c>
      <c r="G201" s="1" t="s">
        <v>55</v>
      </c>
      <c r="H201" s="1" t="s">
        <v>56</v>
      </c>
      <c r="J201" s="2">
        <v>27.57</v>
      </c>
      <c r="K201" s="2">
        <f t="shared" si="39"/>
        <v>0</v>
      </c>
      <c r="L201" s="2">
        <f t="shared" si="40"/>
        <v>27.57</v>
      </c>
      <c r="M201" s="3">
        <v>27.57</v>
      </c>
      <c r="AL201" s="5" t="str">
        <f t="shared" si="41"/>
        <v/>
      </c>
      <c r="AN201" s="5" t="str">
        <f t="shared" si="42"/>
        <v/>
      </c>
      <c r="AP201" s="5" t="str">
        <f t="shared" si="43"/>
        <v/>
      </c>
      <c r="AS201" s="5">
        <f t="shared" si="44"/>
        <v>0</v>
      </c>
      <c r="AT201" s="11">
        <f t="shared" si="46"/>
        <v>0</v>
      </c>
      <c r="AU201" s="5">
        <f t="shared" si="45"/>
        <v>0</v>
      </c>
    </row>
    <row r="202" spans="1:47" x14ac:dyDescent="0.3">
      <c r="A202" s="1" t="s">
        <v>422</v>
      </c>
      <c r="B202" s="1" t="s">
        <v>424</v>
      </c>
      <c r="E202" s="1" t="s">
        <v>76</v>
      </c>
      <c r="F202" s="1" t="s">
        <v>100</v>
      </c>
      <c r="G202" s="1" t="s">
        <v>55</v>
      </c>
      <c r="H202" s="1" t="s">
        <v>56</v>
      </c>
      <c r="J202" s="2">
        <v>10.199999999999999</v>
      </c>
      <c r="K202" s="2">
        <f t="shared" si="39"/>
        <v>0</v>
      </c>
      <c r="L202" s="2">
        <f t="shared" si="40"/>
        <v>10.199999999999999</v>
      </c>
      <c r="M202" s="3">
        <v>10.199999999999999</v>
      </c>
      <c r="AL202" s="5" t="str">
        <f t="shared" si="41"/>
        <v/>
      </c>
      <c r="AN202" s="5" t="str">
        <f t="shared" si="42"/>
        <v/>
      </c>
      <c r="AP202" s="5" t="str">
        <f t="shared" si="43"/>
        <v/>
      </c>
      <c r="AS202" s="5">
        <f t="shared" si="44"/>
        <v>0</v>
      </c>
      <c r="AT202" s="11">
        <f t="shared" si="46"/>
        <v>0</v>
      </c>
      <c r="AU202" s="5">
        <f t="shared" si="45"/>
        <v>0</v>
      </c>
    </row>
    <row r="203" spans="1:47" x14ac:dyDescent="0.3">
      <c r="A203" s="1" t="s">
        <v>422</v>
      </c>
      <c r="B203" s="1" t="s">
        <v>424</v>
      </c>
      <c r="E203" s="1" t="s">
        <v>68</v>
      </c>
      <c r="F203" s="1" t="s">
        <v>100</v>
      </c>
      <c r="G203" s="1" t="s">
        <v>55</v>
      </c>
      <c r="H203" s="1" t="s">
        <v>56</v>
      </c>
      <c r="J203" s="2">
        <v>21.15</v>
      </c>
      <c r="K203" s="2">
        <f t="shared" si="39"/>
        <v>0</v>
      </c>
      <c r="L203" s="2">
        <f t="shared" si="40"/>
        <v>21.15</v>
      </c>
      <c r="M203" s="3">
        <v>21.15</v>
      </c>
      <c r="AL203" s="5" t="str">
        <f t="shared" si="41"/>
        <v/>
      </c>
      <c r="AN203" s="5" t="str">
        <f t="shared" si="42"/>
        <v/>
      </c>
      <c r="AP203" s="5" t="str">
        <f t="shared" si="43"/>
        <v/>
      </c>
      <c r="AS203" s="5">
        <f t="shared" si="44"/>
        <v>0</v>
      </c>
      <c r="AT203" s="11">
        <f t="shared" si="46"/>
        <v>0</v>
      </c>
      <c r="AU203" s="5">
        <f t="shared" si="45"/>
        <v>0</v>
      </c>
    </row>
    <row r="204" spans="1:47" x14ac:dyDescent="0.3">
      <c r="B204" s="29" t="s">
        <v>418</v>
      </c>
    </row>
    <row r="205" spans="1:47" x14ac:dyDescent="0.3">
      <c r="A205" s="1" t="s">
        <v>408</v>
      </c>
      <c r="B205" s="1" t="s">
        <v>408</v>
      </c>
      <c r="C205" s="1" t="s">
        <v>431</v>
      </c>
      <c r="D205" s="1" t="s">
        <v>52</v>
      </c>
      <c r="E205" s="1" t="s">
        <v>97</v>
      </c>
      <c r="F205" s="1" t="s">
        <v>99</v>
      </c>
      <c r="G205" s="1" t="s">
        <v>55</v>
      </c>
      <c r="H205" s="1" t="s">
        <v>56</v>
      </c>
      <c r="J205" s="2">
        <v>0.28000000000000003</v>
      </c>
      <c r="K205" s="2">
        <f t="shared" ref="K205:K221" si="47">SUM(N205,P205,R205,T205,V205,X205,Z205,AB205,AE205,AG205,AI205)</f>
        <v>0.28000000000000003</v>
      </c>
      <c r="L205" s="2">
        <f t="shared" ref="L205:L221" si="48">SUM(M205,AD205,AK205,AM205,AO205,AQ205,AR205)</f>
        <v>0</v>
      </c>
      <c r="AG205" s="9">
        <v>0.28000000000000003</v>
      </c>
      <c r="AH205" s="5">
        <v>327.60000000000002</v>
      </c>
      <c r="AL205" s="5" t="str">
        <f t="shared" ref="AL205:AL221" si="49">IF(AK205&gt;0,AK205*$AL$1,"")</f>
        <v/>
      </c>
      <c r="AN205" s="5" t="str">
        <f t="shared" ref="AN205:AN221" si="50">IF(AM205&gt;0,AM205*$AN$1,"")</f>
        <v/>
      </c>
      <c r="AP205" s="5" t="str">
        <f t="shared" ref="AP205:AP221" si="51">IF(AO205&gt;0,AO205*$AP$1,"")</f>
        <v/>
      </c>
      <c r="AS205" s="5">
        <f t="shared" ref="AS205:AS221" si="52">SUM(O205,Q205,S205,U205,W205,Y205,AA205,AC205,AF205,AH205,AJ205)</f>
        <v>327.60000000000002</v>
      </c>
      <c r="AT205" s="11">
        <f t="shared" ref="AT205:AT221" si="53">(AS205/$AS$279)*100</f>
        <v>2.0265237020582704E-2</v>
      </c>
      <c r="AU205" s="5">
        <f t="shared" ref="AU205:AU221" si="54">(AT205/100)*$AU$1</f>
        <v>20.265237020582703</v>
      </c>
    </row>
    <row r="206" spans="1:47" x14ac:dyDescent="0.3">
      <c r="A206" s="1" t="s">
        <v>408</v>
      </c>
      <c r="B206" s="1" t="s">
        <v>408</v>
      </c>
      <c r="C206" s="1" t="s">
        <v>431</v>
      </c>
      <c r="D206" s="1" t="s">
        <v>52</v>
      </c>
      <c r="E206" s="1" t="s">
        <v>53</v>
      </c>
      <c r="F206" s="1" t="s">
        <v>99</v>
      </c>
      <c r="G206" s="1" t="s">
        <v>55</v>
      </c>
      <c r="H206" s="1" t="s">
        <v>56</v>
      </c>
      <c r="J206" s="2">
        <v>1.77</v>
      </c>
      <c r="K206" s="2">
        <f t="shared" si="47"/>
        <v>1.77</v>
      </c>
      <c r="L206" s="2">
        <f t="shared" si="48"/>
        <v>0</v>
      </c>
      <c r="AG206" s="9">
        <v>1.77</v>
      </c>
      <c r="AH206" s="5">
        <v>2070.9</v>
      </c>
      <c r="AL206" s="5" t="str">
        <f t="shared" si="49"/>
        <v/>
      </c>
      <c r="AN206" s="5" t="str">
        <f t="shared" si="50"/>
        <v/>
      </c>
      <c r="AP206" s="5" t="str">
        <f t="shared" si="51"/>
        <v/>
      </c>
      <c r="AS206" s="5">
        <f t="shared" si="52"/>
        <v>2070.9</v>
      </c>
      <c r="AT206" s="11">
        <f t="shared" si="53"/>
        <v>0.12810524830868353</v>
      </c>
      <c r="AU206" s="5">
        <f t="shared" si="54"/>
        <v>128.10524830868351</v>
      </c>
    </row>
    <row r="207" spans="1:47" x14ac:dyDescent="0.3">
      <c r="A207" s="1" t="s">
        <v>408</v>
      </c>
      <c r="B207" s="1" t="s">
        <v>408</v>
      </c>
      <c r="C207" s="1" t="s">
        <v>431</v>
      </c>
      <c r="D207" s="1" t="s">
        <v>52</v>
      </c>
      <c r="E207" s="1" t="s">
        <v>83</v>
      </c>
      <c r="F207" s="1" t="s">
        <v>99</v>
      </c>
      <c r="G207" s="1" t="s">
        <v>55</v>
      </c>
      <c r="H207" s="1" t="s">
        <v>56</v>
      </c>
      <c r="J207" s="2">
        <v>2.2400000000000002</v>
      </c>
      <c r="K207" s="2">
        <f t="shared" si="47"/>
        <v>2.2400000000000002</v>
      </c>
      <c r="L207" s="2">
        <f t="shared" si="48"/>
        <v>0</v>
      </c>
      <c r="AG207" s="9">
        <v>2.2400000000000002</v>
      </c>
      <c r="AH207" s="5">
        <v>2620.8000000000002</v>
      </c>
      <c r="AL207" s="5" t="str">
        <f t="shared" si="49"/>
        <v/>
      </c>
      <c r="AN207" s="5" t="str">
        <f t="shared" si="50"/>
        <v/>
      </c>
      <c r="AP207" s="5" t="str">
        <f t="shared" si="51"/>
        <v/>
      </c>
      <c r="AS207" s="5">
        <f t="shared" si="52"/>
        <v>2620.8000000000002</v>
      </c>
      <c r="AT207" s="11">
        <f t="shared" si="53"/>
        <v>0.16212189616466163</v>
      </c>
      <c r="AU207" s="5">
        <f t="shared" si="54"/>
        <v>162.12189616466162</v>
      </c>
    </row>
    <row r="208" spans="1:47" x14ac:dyDescent="0.3">
      <c r="A208" s="1" t="s">
        <v>408</v>
      </c>
      <c r="B208" s="1" t="s">
        <v>408</v>
      </c>
      <c r="C208" s="1" t="s">
        <v>431</v>
      </c>
      <c r="D208" s="1" t="s">
        <v>52</v>
      </c>
      <c r="E208" s="1" t="s">
        <v>57</v>
      </c>
      <c r="F208" s="1" t="s">
        <v>99</v>
      </c>
      <c r="G208" s="1" t="s">
        <v>55</v>
      </c>
      <c r="H208" s="1" t="s">
        <v>56</v>
      </c>
      <c r="J208" s="2">
        <v>1.86</v>
      </c>
      <c r="K208" s="2">
        <f t="shared" si="47"/>
        <v>0.64999999999999991</v>
      </c>
      <c r="L208" s="2">
        <f t="shared" si="48"/>
        <v>0</v>
      </c>
      <c r="AG208" s="9">
        <v>0.64999999999999991</v>
      </c>
      <c r="AH208" s="5">
        <v>760.5</v>
      </c>
      <c r="AL208" s="5" t="str">
        <f t="shared" si="49"/>
        <v/>
      </c>
      <c r="AN208" s="5" t="str">
        <f t="shared" si="50"/>
        <v/>
      </c>
      <c r="AP208" s="5" t="str">
        <f t="shared" si="51"/>
        <v/>
      </c>
      <c r="AS208" s="5">
        <f t="shared" si="52"/>
        <v>760.5</v>
      </c>
      <c r="AT208" s="11">
        <f t="shared" si="53"/>
        <v>4.7044300226352705E-2</v>
      </c>
      <c r="AU208" s="5">
        <f t="shared" si="54"/>
        <v>47.044300226352703</v>
      </c>
    </row>
    <row r="209" spans="1:47" x14ac:dyDescent="0.3">
      <c r="A209" s="1" t="s">
        <v>408</v>
      </c>
      <c r="B209" s="1" t="s">
        <v>408</v>
      </c>
      <c r="C209" s="1" t="s">
        <v>431</v>
      </c>
      <c r="D209" s="1" t="s">
        <v>52</v>
      </c>
      <c r="E209" s="1" t="s">
        <v>67</v>
      </c>
      <c r="F209" s="1" t="s">
        <v>99</v>
      </c>
      <c r="G209" s="1" t="s">
        <v>55</v>
      </c>
      <c r="H209" s="1" t="s">
        <v>56</v>
      </c>
      <c r="J209" s="2">
        <v>2.16</v>
      </c>
      <c r="K209" s="2">
        <f t="shared" si="47"/>
        <v>0.53</v>
      </c>
      <c r="L209" s="2">
        <f t="shared" si="48"/>
        <v>0</v>
      </c>
      <c r="AG209" s="9">
        <v>0.53</v>
      </c>
      <c r="AH209" s="5">
        <v>620.09999999999991</v>
      </c>
      <c r="AL209" s="5" t="str">
        <f t="shared" si="49"/>
        <v/>
      </c>
      <c r="AN209" s="5" t="str">
        <f t="shared" si="50"/>
        <v/>
      </c>
      <c r="AP209" s="5" t="str">
        <f t="shared" si="51"/>
        <v/>
      </c>
      <c r="AS209" s="5">
        <f t="shared" si="52"/>
        <v>620.09999999999991</v>
      </c>
      <c r="AT209" s="11">
        <f t="shared" si="53"/>
        <v>3.8359198646102967E-2</v>
      </c>
      <c r="AU209" s="5">
        <f t="shared" si="54"/>
        <v>38.359198646102968</v>
      </c>
    </row>
    <row r="210" spans="1:47" x14ac:dyDescent="0.3">
      <c r="A210" s="1" t="s">
        <v>408</v>
      </c>
      <c r="B210" s="1" t="s">
        <v>408</v>
      </c>
      <c r="C210" s="1" t="s">
        <v>431</v>
      </c>
      <c r="D210" s="1" t="s">
        <v>52</v>
      </c>
      <c r="E210" s="1" t="s">
        <v>102</v>
      </c>
      <c r="F210" s="1" t="s">
        <v>99</v>
      </c>
      <c r="G210" s="1" t="s">
        <v>55</v>
      </c>
      <c r="H210" s="1" t="s">
        <v>56</v>
      </c>
      <c r="J210" s="2">
        <v>5.25</v>
      </c>
      <c r="K210" s="2">
        <f t="shared" si="47"/>
        <v>5.25</v>
      </c>
      <c r="L210" s="2">
        <f t="shared" si="48"/>
        <v>0</v>
      </c>
      <c r="AG210" s="9">
        <v>5.25</v>
      </c>
      <c r="AH210" s="5">
        <v>6142.5</v>
      </c>
      <c r="AL210" s="5" t="str">
        <f t="shared" si="49"/>
        <v/>
      </c>
      <c r="AN210" s="5" t="str">
        <f t="shared" si="50"/>
        <v/>
      </c>
      <c r="AP210" s="5" t="str">
        <f t="shared" si="51"/>
        <v/>
      </c>
      <c r="AS210" s="5">
        <f t="shared" si="52"/>
        <v>6142.5</v>
      </c>
      <c r="AT210" s="11">
        <f t="shared" si="53"/>
        <v>0.37997319413592567</v>
      </c>
      <c r="AU210" s="5">
        <f t="shared" si="54"/>
        <v>379.97319413592567</v>
      </c>
    </row>
    <row r="211" spans="1:47" x14ac:dyDescent="0.3">
      <c r="A211" s="1" t="s">
        <v>408</v>
      </c>
      <c r="B211" s="1" t="s">
        <v>408</v>
      </c>
      <c r="C211" s="1" t="s">
        <v>431</v>
      </c>
      <c r="D211" s="1" t="s">
        <v>52</v>
      </c>
      <c r="E211" s="1" t="s">
        <v>119</v>
      </c>
      <c r="F211" s="1" t="s">
        <v>152</v>
      </c>
      <c r="G211" s="1" t="s">
        <v>55</v>
      </c>
      <c r="H211" s="1" t="s">
        <v>56</v>
      </c>
      <c r="J211" s="2">
        <v>4.21</v>
      </c>
      <c r="K211" s="2">
        <f t="shared" si="47"/>
        <v>4.21</v>
      </c>
      <c r="L211" s="2">
        <f t="shared" si="48"/>
        <v>0</v>
      </c>
      <c r="AG211" s="9">
        <v>4.21</v>
      </c>
      <c r="AH211" s="5">
        <v>4925.7</v>
      </c>
      <c r="AL211" s="5" t="str">
        <f t="shared" si="49"/>
        <v/>
      </c>
      <c r="AN211" s="5" t="str">
        <f t="shared" si="50"/>
        <v/>
      </c>
      <c r="AP211" s="5" t="str">
        <f t="shared" si="51"/>
        <v/>
      </c>
      <c r="AS211" s="5">
        <f t="shared" si="52"/>
        <v>4925.7</v>
      </c>
      <c r="AT211" s="11">
        <f t="shared" si="53"/>
        <v>0.30470231377376139</v>
      </c>
      <c r="AU211" s="5">
        <f t="shared" si="54"/>
        <v>304.70231377376143</v>
      </c>
    </row>
    <row r="212" spans="1:47" x14ac:dyDescent="0.3">
      <c r="A212" s="1" t="s">
        <v>408</v>
      </c>
      <c r="B212" s="1" t="s">
        <v>408</v>
      </c>
      <c r="C212" s="1" t="s">
        <v>431</v>
      </c>
      <c r="D212" s="1" t="s">
        <v>52</v>
      </c>
      <c r="E212" s="1" t="s">
        <v>151</v>
      </c>
      <c r="F212" s="1" t="s">
        <v>152</v>
      </c>
      <c r="G212" s="1" t="s">
        <v>55</v>
      </c>
      <c r="H212" s="1" t="s">
        <v>56</v>
      </c>
      <c r="J212" s="2">
        <v>1.66</v>
      </c>
      <c r="K212" s="2">
        <f t="shared" si="47"/>
        <v>1.66</v>
      </c>
      <c r="L212" s="2">
        <f t="shared" si="48"/>
        <v>0</v>
      </c>
      <c r="AG212" s="9">
        <v>1.66</v>
      </c>
      <c r="AH212" s="5">
        <v>1942.2</v>
      </c>
      <c r="AL212" s="5" t="str">
        <f t="shared" si="49"/>
        <v/>
      </c>
      <c r="AN212" s="5" t="str">
        <f t="shared" si="50"/>
        <v/>
      </c>
      <c r="AP212" s="5" t="str">
        <f t="shared" si="51"/>
        <v/>
      </c>
      <c r="AS212" s="5">
        <f t="shared" si="52"/>
        <v>1942.2</v>
      </c>
      <c r="AT212" s="11">
        <f t="shared" si="53"/>
        <v>0.12014390519345459</v>
      </c>
      <c r="AU212" s="5">
        <f t="shared" si="54"/>
        <v>120.1439051934546</v>
      </c>
    </row>
    <row r="213" spans="1:47" x14ac:dyDescent="0.3">
      <c r="A213" s="1" t="s">
        <v>408</v>
      </c>
      <c r="B213" s="1" t="s">
        <v>408</v>
      </c>
      <c r="C213" s="1" t="s">
        <v>431</v>
      </c>
      <c r="D213" s="1" t="s">
        <v>52</v>
      </c>
      <c r="E213" s="1" t="s">
        <v>113</v>
      </c>
      <c r="F213" s="1" t="s">
        <v>152</v>
      </c>
      <c r="G213" s="1" t="s">
        <v>55</v>
      </c>
      <c r="H213" s="1" t="s">
        <v>56</v>
      </c>
      <c r="J213" s="2">
        <v>3.1</v>
      </c>
      <c r="K213" s="2">
        <f t="shared" si="47"/>
        <v>3.1</v>
      </c>
      <c r="L213" s="2">
        <f t="shared" si="48"/>
        <v>0</v>
      </c>
      <c r="AG213" s="9">
        <v>3.1</v>
      </c>
      <c r="AH213" s="5">
        <v>3627</v>
      </c>
      <c r="AL213" s="5" t="str">
        <f t="shared" si="49"/>
        <v/>
      </c>
      <c r="AN213" s="5" t="str">
        <f t="shared" si="50"/>
        <v/>
      </c>
      <c r="AP213" s="5" t="str">
        <f t="shared" si="51"/>
        <v/>
      </c>
      <c r="AS213" s="5">
        <f t="shared" si="52"/>
        <v>3627</v>
      </c>
      <c r="AT213" s="11">
        <f t="shared" si="53"/>
        <v>0.22436512415645138</v>
      </c>
      <c r="AU213" s="5">
        <f t="shared" si="54"/>
        <v>224.36512415645137</v>
      </c>
    </row>
    <row r="214" spans="1:47" x14ac:dyDescent="0.3">
      <c r="A214" s="1" t="s">
        <v>408</v>
      </c>
      <c r="B214" s="1" t="s">
        <v>408</v>
      </c>
      <c r="C214" s="1" t="s">
        <v>431</v>
      </c>
      <c r="D214" s="1" t="s">
        <v>52</v>
      </c>
      <c r="E214" s="1" t="s">
        <v>98</v>
      </c>
      <c r="F214" s="1" t="s">
        <v>152</v>
      </c>
      <c r="G214" s="1" t="s">
        <v>55</v>
      </c>
      <c r="H214" s="1" t="s">
        <v>56</v>
      </c>
      <c r="J214" s="2">
        <v>2</v>
      </c>
      <c r="K214" s="2">
        <f t="shared" si="47"/>
        <v>0.37</v>
      </c>
      <c r="L214" s="2">
        <f t="shared" si="48"/>
        <v>0</v>
      </c>
      <c r="AG214" s="9">
        <v>0.37</v>
      </c>
      <c r="AH214" s="5">
        <v>432.9</v>
      </c>
      <c r="AL214" s="5" t="str">
        <f t="shared" si="49"/>
        <v/>
      </c>
      <c r="AN214" s="5" t="str">
        <f t="shared" si="50"/>
        <v/>
      </c>
      <c r="AP214" s="5" t="str">
        <f t="shared" si="51"/>
        <v/>
      </c>
      <c r="AS214" s="5">
        <f t="shared" si="52"/>
        <v>432.9</v>
      </c>
      <c r="AT214" s="11">
        <f t="shared" si="53"/>
        <v>2.6779063205769997E-2</v>
      </c>
      <c r="AU214" s="5">
        <f t="shared" si="54"/>
        <v>26.779063205769997</v>
      </c>
    </row>
    <row r="215" spans="1:47" x14ac:dyDescent="0.3">
      <c r="A215" s="1" t="s">
        <v>408</v>
      </c>
      <c r="B215" s="1" t="s">
        <v>408</v>
      </c>
      <c r="C215" s="1" t="s">
        <v>431</v>
      </c>
      <c r="D215" s="1" t="s">
        <v>52</v>
      </c>
      <c r="E215" s="1" t="s">
        <v>76</v>
      </c>
      <c r="F215" s="1" t="s">
        <v>100</v>
      </c>
      <c r="G215" s="1" t="s">
        <v>55</v>
      </c>
      <c r="H215" s="1" t="s">
        <v>56</v>
      </c>
      <c r="J215" s="2">
        <v>1.07</v>
      </c>
      <c r="K215" s="2">
        <f t="shared" si="47"/>
        <v>1.06</v>
      </c>
      <c r="L215" s="2">
        <f t="shared" si="48"/>
        <v>0</v>
      </c>
      <c r="AG215" s="9">
        <v>1.06</v>
      </c>
      <c r="AH215" s="5">
        <v>1240.2</v>
      </c>
      <c r="AL215" s="5" t="str">
        <f t="shared" si="49"/>
        <v/>
      </c>
      <c r="AN215" s="5" t="str">
        <f t="shared" si="50"/>
        <v/>
      </c>
      <c r="AP215" s="5" t="str">
        <f t="shared" si="51"/>
        <v/>
      </c>
      <c r="AS215" s="5">
        <f t="shared" si="52"/>
        <v>1240.2</v>
      </c>
      <c r="AT215" s="11">
        <f t="shared" si="53"/>
        <v>7.6718397292205948E-2</v>
      </c>
      <c r="AU215" s="5">
        <f t="shared" si="54"/>
        <v>76.71839729220595</v>
      </c>
    </row>
    <row r="216" spans="1:47" x14ac:dyDescent="0.3">
      <c r="A216" s="1" t="s">
        <v>408</v>
      </c>
      <c r="B216" s="1" t="s">
        <v>408</v>
      </c>
      <c r="C216" s="1" t="s">
        <v>431</v>
      </c>
      <c r="D216" s="1" t="s">
        <v>52</v>
      </c>
      <c r="E216" s="1" t="s">
        <v>77</v>
      </c>
      <c r="F216" s="1" t="s">
        <v>100</v>
      </c>
      <c r="G216" s="1" t="s">
        <v>55</v>
      </c>
      <c r="H216" s="1" t="s">
        <v>56</v>
      </c>
      <c r="J216" s="2">
        <v>2</v>
      </c>
      <c r="K216" s="2">
        <f t="shared" si="47"/>
        <v>0.39</v>
      </c>
      <c r="L216" s="2">
        <f t="shared" si="48"/>
        <v>0</v>
      </c>
      <c r="AG216" s="9">
        <v>0.39</v>
      </c>
      <c r="AH216" s="5">
        <v>456.3</v>
      </c>
      <c r="AL216" s="5" t="str">
        <f t="shared" si="49"/>
        <v/>
      </c>
      <c r="AN216" s="5" t="str">
        <f t="shared" si="50"/>
        <v/>
      </c>
      <c r="AP216" s="5" t="str">
        <f t="shared" si="51"/>
        <v/>
      </c>
      <c r="AS216" s="5">
        <f t="shared" si="52"/>
        <v>456.3</v>
      </c>
      <c r="AT216" s="11">
        <f t="shared" si="53"/>
        <v>2.8226580135811623E-2</v>
      </c>
      <c r="AU216" s="5">
        <f t="shared" si="54"/>
        <v>28.226580135811624</v>
      </c>
    </row>
    <row r="217" spans="1:47" x14ac:dyDescent="0.3">
      <c r="A217" s="1" t="s">
        <v>407</v>
      </c>
      <c r="B217" s="1" t="s">
        <v>407</v>
      </c>
      <c r="C217" s="1" t="s">
        <v>431</v>
      </c>
      <c r="D217" s="1" t="s">
        <v>52</v>
      </c>
      <c r="E217" s="1" t="s">
        <v>57</v>
      </c>
      <c r="F217" s="1" t="s">
        <v>279</v>
      </c>
      <c r="G217" s="1" t="s">
        <v>55</v>
      </c>
      <c r="H217" s="1" t="s">
        <v>245</v>
      </c>
      <c r="J217" s="2">
        <v>0.2</v>
      </c>
      <c r="K217" s="2">
        <f t="shared" si="47"/>
        <v>0.2</v>
      </c>
      <c r="L217" s="2">
        <f t="shared" si="48"/>
        <v>0</v>
      </c>
      <c r="AG217" s="9">
        <v>0.2</v>
      </c>
      <c r="AH217" s="5">
        <v>351</v>
      </c>
      <c r="AL217" s="5" t="str">
        <f t="shared" si="49"/>
        <v/>
      </c>
      <c r="AN217" s="5" t="str">
        <f t="shared" si="50"/>
        <v/>
      </c>
      <c r="AP217" s="5" t="str">
        <f t="shared" si="51"/>
        <v/>
      </c>
      <c r="AS217" s="5">
        <f t="shared" si="52"/>
        <v>351</v>
      </c>
      <c r="AT217" s="11">
        <f t="shared" si="53"/>
        <v>2.1712753950624327E-2</v>
      </c>
      <c r="AU217" s="5">
        <f t="shared" si="54"/>
        <v>21.712753950624325</v>
      </c>
    </row>
    <row r="218" spans="1:47" x14ac:dyDescent="0.3">
      <c r="A218" s="1" t="s">
        <v>407</v>
      </c>
      <c r="B218" s="1" t="s">
        <v>407</v>
      </c>
      <c r="C218" s="1" t="s">
        <v>431</v>
      </c>
      <c r="D218" s="1" t="s">
        <v>52</v>
      </c>
      <c r="E218" s="1" t="s">
        <v>67</v>
      </c>
      <c r="F218" s="1" t="s">
        <v>279</v>
      </c>
      <c r="G218" s="1" t="s">
        <v>55</v>
      </c>
      <c r="H218" s="1" t="s">
        <v>245</v>
      </c>
      <c r="J218" s="2">
        <v>4.84</v>
      </c>
      <c r="K218" s="2">
        <f t="shared" si="47"/>
        <v>4.5999999999999996</v>
      </c>
      <c r="L218" s="2">
        <f t="shared" si="48"/>
        <v>0</v>
      </c>
      <c r="AG218" s="9">
        <v>4.5999999999999996</v>
      </c>
      <c r="AH218" s="5">
        <v>8072.9999999999991</v>
      </c>
      <c r="AL218" s="5" t="str">
        <f t="shared" si="49"/>
        <v/>
      </c>
      <c r="AN218" s="5" t="str">
        <f t="shared" si="50"/>
        <v/>
      </c>
      <c r="AP218" s="5" t="str">
        <f t="shared" si="51"/>
        <v/>
      </c>
      <c r="AS218" s="5">
        <f t="shared" si="52"/>
        <v>8072.9999999999991</v>
      </c>
      <c r="AT218" s="11">
        <f t="shared" si="53"/>
        <v>0.49939334086435944</v>
      </c>
      <c r="AU218" s="5">
        <f t="shared" si="54"/>
        <v>499.39334086435946</v>
      </c>
    </row>
    <row r="219" spans="1:47" x14ac:dyDescent="0.3">
      <c r="A219" s="1" t="s">
        <v>407</v>
      </c>
      <c r="B219" s="1" t="s">
        <v>407</v>
      </c>
      <c r="C219" s="1" t="s">
        <v>431</v>
      </c>
      <c r="D219" s="1" t="s">
        <v>52</v>
      </c>
      <c r="E219" s="1" t="s">
        <v>151</v>
      </c>
      <c r="F219" s="1" t="s">
        <v>279</v>
      </c>
      <c r="G219" s="1" t="s">
        <v>55</v>
      </c>
      <c r="H219" s="1" t="s">
        <v>245</v>
      </c>
      <c r="J219" s="2">
        <v>1.95</v>
      </c>
      <c r="K219" s="2">
        <f t="shared" si="47"/>
        <v>1.85</v>
      </c>
      <c r="L219" s="2">
        <f t="shared" si="48"/>
        <v>0</v>
      </c>
      <c r="AG219" s="9">
        <v>1.85</v>
      </c>
      <c r="AH219" s="5">
        <v>3246.75</v>
      </c>
      <c r="AL219" s="5" t="str">
        <f t="shared" si="49"/>
        <v/>
      </c>
      <c r="AN219" s="5" t="str">
        <f t="shared" si="50"/>
        <v/>
      </c>
      <c r="AP219" s="5" t="str">
        <f t="shared" si="51"/>
        <v/>
      </c>
      <c r="AS219" s="5">
        <f t="shared" si="52"/>
        <v>3246.75</v>
      </c>
      <c r="AT219" s="11">
        <f t="shared" si="53"/>
        <v>0.20084297404327503</v>
      </c>
      <c r="AU219" s="5">
        <f t="shared" si="54"/>
        <v>200.84297404327504</v>
      </c>
    </row>
    <row r="220" spans="1:47" x14ac:dyDescent="0.3">
      <c r="A220" s="1" t="s">
        <v>407</v>
      </c>
      <c r="B220" s="1" t="s">
        <v>407</v>
      </c>
      <c r="C220" s="1" t="s">
        <v>431</v>
      </c>
      <c r="D220" s="1" t="s">
        <v>52</v>
      </c>
      <c r="E220" s="1" t="s">
        <v>62</v>
      </c>
      <c r="F220" s="1" t="s">
        <v>279</v>
      </c>
      <c r="G220" s="1" t="s">
        <v>55</v>
      </c>
      <c r="H220" s="1" t="s">
        <v>245</v>
      </c>
      <c r="J220" s="2">
        <v>1.65</v>
      </c>
      <c r="K220" s="2">
        <f t="shared" si="47"/>
        <v>0.64</v>
      </c>
      <c r="L220" s="2">
        <f t="shared" si="48"/>
        <v>0</v>
      </c>
      <c r="AG220" s="9">
        <v>0.64</v>
      </c>
      <c r="AH220" s="5">
        <v>1123.2</v>
      </c>
      <c r="AL220" s="5" t="str">
        <f t="shared" si="49"/>
        <v/>
      </c>
      <c r="AN220" s="5" t="str">
        <f t="shared" si="50"/>
        <v/>
      </c>
      <c r="AP220" s="5" t="str">
        <f t="shared" si="51"/>
        <v/>
      </c>
      <c r="AS220" s="5">
        <f t="shared" si="52"/>
        <v>1123.2</v>
      </c>
      <c r="AT220" s="11">
        <f t="shared" si="53"/>
        <v>6.9480812641997847E-2</v>
      </c>
      <c r="AU220" s="5">
        <f t="shared" si="54"/>
        <v>69.480812641997844</v>
      </c>
    </row>
    <row r="221" spans="1:47" x14ac:dyDescent="0.3">
      <c r="A221" s="1" t="s">
        <v>407</v>
      </c>
      <c r="B221" s="1" t="s">
        <v>407</v>
      </c>
      <c r="C221" s="1" t="s">
        <v>431</v>
      </c>
      <c r="D221" s="1" t="s">
        <v>52</v>
      </c>
      <c r="E221" s="1" t="s">
        <v>102</v>
      </c>
      <c r="F221" s="1" t="s">
        <v>391</v>
      </c>
      <c r="G221" s="1" t="s">
        <v>252</v>
      </c>
      <c r="H221" s="1" t="s">
        <v>245</v>
      </c>
      <c r="J221" s="2">
        <v>2.4700000000000002</v>
      </c>
      <c r="K221" s="2">
        <f t="shared" si="47"/>
        <v>0.49</v>
      </c>
      <c r="L221" s="2">
        <f t="shared" si="48"/>
        <v>0</v>
      </c>
      <c r="AG221" s="9">
        <v>0.49</v>
      </c>
      <c r="AH221" s="5">
        <v>859.94999999999993</v>
      </c>
      <c r="AL221" s="5" t="str">
        <f t="shared" si="49"/>
        <v/>
      </c>
      <c r="AN221" s="5" t="str">
        <f t="shared" si="50"/>
        <v/>
      </c>
      <c r="AP221" s="5" t="str">
        <f t="shared" si="51"/>
        <v/>
      </c>
      <c r="AS221" s="5">
        <f t="shared" si="52"/>
        <v>859.94999999999993</v>
      </c>
      <c r="AT221" s="11">
        <f t="shared" si="53"/>
        <v>5.3196247179029592E-2</v>
      </c>
      <c r="AU221" s="5">
        <f t="shared" si="54"/>
        <v>53.196247179029591</v>
      </c>
    </row>
    <row r="222" spans="1:47" x14ac:dyDescent="0.3">
      <c r="B222" s="29" t="s">
        <v>419</v>
      </c>
    </row>
    <row r="223" spans="1:47" x14ac:dyDescent="0.3">
      <c r="A223" s="1" t="s">
        <v>401</v>
      </c>
      <c r="B223" s="1" t="s">
        <v>401</v>
      </c>
      <c r="C223" s="1" t="s">
        <v>429</v>
      </c>
      <c r="D223" s="1" t="s">
        <v>75</v>
      </c>
      <c r="E223" s="1" t="s">
        <v>83</v>
      </c>
      <c r="F223" s="1" t="s">
        <v>100</v>
      </c>
      <c r="G223" s="1" t="s">
        <v>55</v>
      </c>
      <c r="H223" s="1" t="s">
        <v>56</v>
      </c>
      <c r="J223" s="2">
        <v>0.11</v>
      </c>
      <c r="K223" s="2">
        <f t="shared" ref="K223:K247" si="55">SUM(N223,P223,R223,T223,V223,X223,Z223,AB223,AE223,AG223,AI223)</f>
        <v>0.11</v>
      </c>
      <c r="L223" s="2">
        <f t="shared" ref="L223:L247" si="56">SUM(M223,AD223,AK223,AM223,AO223,AQ223,AR223)</f>
        <v>0</v>
      </c>
      <c r="AG223" s="9">
        <v>0.11</v>
      </c>
      <c r="AH223" s="5">
        <v>128.69999999999999</v>
      </c>
      <c r="AL223" s="5" t="str">
        <f t="shared" ref="AL223:AL247" si="57">IF(AK223&gt;0,AK223*$AL$1,"")</f>
        <v/>
      </c>
      <c r="AN223" s="5" t="str">
        <f t="shared" ref="AN223:AN247" si="58">IF(AM223&gt;0,AM223*$AN$1,"")</f>
        <v/>
      </c>
      <c r="AP223" s="5" t="str">
        <f t="shared" ref="AP223:AP247" si="59">IF(AO223&gt;0,AO223*$AP$1,"")</f>
        <v/>
      </c>
      <c r="AS223" s="5">
        <f t="shared" ref="AS223:AS247" si="60">SUM(O223,Q223,S223,U223,W223,Y223,AA223,AC223,AF223,AH223,AJ223)</f>
        <v>128.69999999999999</v>
      </c>
      <c r="AT223" s="11">
        <f t="shared" ref="AT223:AT247" si="61">(AS223/$AS$279)*100</f>
        <v>7.9613431152289194E-3</v>
      </c>
      <c r="AU223" s="5">
        <f t="shared" ref="AU223:AU247" si="62">(AT223/100)*$AU$1</f>
        <v>7.9613431152289191</v>
      </c>
    </row>
    <row r="224" spans="1:47" x14ac:dyDescent="0.3">
      <c r="A224" s="1" t="s">
        <v>401</v>
      </c>
      <c r="B224" s="1" t="s">
        <v>401</v>
      </c>
      <c r="C224" s="1" t="s">
        <v>429</v>
      </c>
      <c r="D224" s="1" t="s">
        <v>75</v>
      </c>
      <c r="E224" s="1" t="s">
        <v>77</v>
      </c>
      <c r="F224" s="1" t="s">
        <v>100</v>
      </c>
      <c r="G224" s="1" t="s">
        <v>55</v>
      </c>
      <c r="H224" s="1" t="s">
        <v>56</v>
      </c>
      <c r="J224" s="2">
        <v>1.86</v>
      </c>
      <c r="K224" s="2">
        <f t="shared" si="55"/>
        <v>1.35</v>
      </c>
      <c r="L224" s="2">
        <f t="shared" si="56"/>
        <v>0</v>
      </c>
      <c r="AG224" s="9">
        <v>1.35</v>
      </c>
      <c r="AH224" s="5">
        <v>1579.5</v>
      </c>
      <c r="AL224" s="5" t="str">
        <f t="shared" si="57"/>
        <v/>
      </c>
      <c r="AN224" s="5" t="str">
        <f t="shared" si="58"/>
        <v/>
      </c>
      <c r="AP224" s="5" t="str">
        <f t="shared" si="59"/>
        <v/>
      </c>
      <c r="AS224" s="5">
        <f t="shared" si="60"/>
        <v>1579.5</v>
      </c>
      <c r="AT224" s="11">
        <f t="shared" si="61"/>
        <v>9.770739277780946E-2</v>
      </c>
      <c r="AU224" s="5">
        <f t="shared" si="62"/>
        <v>97.70739277780946</v>
      </c>
    </row>
    <row r="225" spans="1:47" x14ac:dyDescent="0.3">
      <c r="A225" s="1" t="s">
        <v>403</v>
      </c>
      <c r="B225" s="1" t="s">
        <v>403</v>
      </c>
      <c r="C225" s="1" t="s">
        <v>429</v>
      </c>
      <c r="D225" s="1" t="s">
        <v>75</v>
      </c>
      <c r="E225" s="1" t="s">
        <v>94</v>
      </c>
      <c r="F225" s="1" t="s">
        <v>54</v>
      </c>
      <c r="G225" s="1" t="s">
        <v>55</v>
      </c>
      <c r="H225" s="1" t="s">
        <v>56</v>
      </c>
      <c r="J225" s="2">
        <v>1.01</v>
      </c>
      <c r="K225" s="2">
        <f t="shared" si="55"/>
        <v>1.01</v>
      </c>
      <c r="L225" s="2">
        <f t="shared" si="56"/>
        <v>0</v>
      </c>
      <c r="AG225" s="9">
        <v>1.01</v>
      </c>
      <c r="AH225" s="5">
        <v>1477.125</v>
      </c>
      <c r="AL225" s="5" t="str">
        <f t="shared" si="57"/>
        <v/>
      </c>
      <c r="AN225" s="5" t="str">
        <f t="shared" si="58"/>
        <v/>
      </c>
      <c r="AP225" s="5" t="str">
        <f t="shared" si="59"/>
        <v/>
      </c>
      <c r="AS225" s="5">
        <f t="shared" si="60"/>
        <v>1477.125</v>
      </c>
      <c r="AT225" s="11">
        <f t="shared" si="61"/>
        <v>9.1374506208877368E-2</v>
      </c>
      <c r="AU225" s="5">
        <f t="shared" si="62"/>
        <v>91.374506208877364</v>
      </c>
    </row>
    <row r="226" spans="1:47" x14ac:dyDescent="0.3">
      <c r="A226" s="1" t="s">
        <v>403</v>
      </c>
      <c r="B226" s="1" t="s">
        <v>403</v>
      </c>
      <c r="C226" s="1" t="s">
        <v>429</v>
      </c>
      <c r="D226" s="1" t="s">
        <v>75</v>
      </c>
      <c r="E226" s="1" t="s">
        <v>113</v>
      </c>
      <c r="F226" s="1" t="s">
        <v>100</v>
      </c>
      <c r="G226" s="1" t="s">
        <v>55</v>
      </c>
      <c r="H226" s="1" t="s">
        <v>56</v>
      </c>
      <c r="J226" s="2">
        <v>1.01</v>
      </c>
      <c r="K226" s="2">
        <f t="shared" si="55"/>
        <v>1.01</v>
      </c>
      <c r="L226" s="2">
        <f t="shared" si="56"/>
        <v>0</v>
      </c>
      <c r="AG226" s="9">
        <v>1.01</v>
      </c>
      <c r="AH226" s="5">
        <v>1477.125</v>
      </c>
      <c r="AL226" s="5" t="str">
        <f t="shared" si="57"/>
        <v/>
      </c>
      <c r="AN226" s="5" t="str">
        <f t="shared" si="58"/>
        <v/>
      </c>
      <c r="AP226" s="5" t="str">
        <f t="shared" si="59"/>
        <v/>
      </c>
      <c r="AS226" s="5">
        <f t="shared" si="60"/>
        <v>1477.125</v>
      </c>
      <c r="AT226" s="11">
        <f t="shared" si="61"/>
        <v>9.1374506208877368E-2</v>
      </c>
      <c r="AU226" s="5">
        <f t="shared" si="62"/>
        <v>91.374506208877364</v>
      </c>
    </row>
    <row r="227" spans="1:47" x14ac:dyDescent="0.3">
      <c r="A227" s="1" t="s">
        <v>406</v>
      </c>
      <c r="B227" s="1" t="s">
        <v>406</v>
      </c>
      <c r="C227" s="1" t="s">
        <v>429</v>
      </c>
      <c r="D227" s="1" t="s">
        <v>75</v>
      </c>
      <c r="E227" s="1" t="s">
        <v>83</v>
      </c>
      <c r="F227" s="1" t="s">
        <v>99</v>
      </c>
      <c r="G227" s="1" t="s">
        <v>55</v>
      </c>
      <c r="H227" s="1" t="s">
        <v>56</v>
      </c>
      <c r="J227" s="2">
        <v>1.1100000000000001</v>
      </c>
      <c r="K227" s="2">
        <f t="shared" si="55"/>
        <v>1.1100000000000001</v>
      </c>
      <c r="L227" s="2">
        <f t="shared" si="56"/>
        <v>0</v>
      </c>
      <c r="AG227" s="9">
        <v>1.1100000000000001</v>
      </c>
      <c r="AH227" s="5">
        <v>1298.7</v>
      </c>
      <c r="AL227" s="5" t="str">
        <f t="shared" si="57"/>
        <v/>
      </c>
      <c r="AN227" s="5" t="str">
        <f t="shared" si="58"/>
        <v/>
      </c>
      <c r="AP227" s="5" t="str">
        <f t="shared" si="59"/>
        <v/>
      </c>
      <c r="AS227" s="5">
        <f t="shared" si="60"/>
        <v>1298.7</v>
      </c>
      <c r="AT227" s="11">
        <f t="shared" si="61"/>
        <v>8.0337189617309998E-2</v>
      </c>
      <c r="AU227" s="5">
        <f t="shared" si="62"/>
        <v>80.337189617310003</v>
      </c>
    </row>
    <row r="228" spans="1:47" x14ac:dyDescent="0.3">
      <c r="A228" s="1" t="s">
        <v>406</v>
      </c>
      <c r="B228" s="1" t="s">
        <v>406</v>
      </c>
      <c r="C228" s="1" t="s">
        <v>429</v>
      </c>
      <c r="D228" s="1" t="s">
        <v>75</v>
      </c>
      <c r="E228" s="1" t="s">
        <v>77</v>
      </c>
      <c r="F228" s="1" t="s">
        <v>99</v>
      </c>
      <c r="G228" s="1" t="s">
        <v>55</v>
      </c>
      <c r="H228" s="1" t="s">
        <v>56</v>
      </c>
      <c r="J228" s="2">
        <v>0.8</v>
      </c>
      <c r="K228" s="2">
        <f t="shared" si="55"/>
        <v>0.33</v>
      </c>
      <c r="L228" s="2">
        <f t="shared" si="56"/>
        <v>0</v>
      </c>
      <c r="AG228" s="9">
        <v>0.33</v>
      </c>
      <c r="AH228" s="5">
        <v>386.1</v>
      </c>
      <c r="AL228" s="5" t="str">
        <f t="shared" si="57"/>
        <v/>
      </c>
      <c r="AN228" s="5" t="str">
        <f t="shared" si="58"/>
        <v/>
      </c>
      <c r="AP228" s="5" t="str">
        <f t="shared" si="59"/>
        <v/>
      </c>
      <c r="AS228" s="5">
        <f t="shared" si="60"/>
        <v>386.1</v>
      </c>
      <c r="AT228" s="11">
        <f t="shared" si="61"/>
        <v>2.3884029345686758E-2</v>
      </c>
      <c r="AU228" s="5">
        <f t="shared" si="62"/>
        <v>23.884029345686756</v>
      </c>
    </row>
    <row r="229" spans="1:47" x14ac:dyDescent="0.3">
      <c r="A229" s="1" t="s">
        <v>406</v>
      </c>
      <c r="B229" s="1" t="s">
        <v>406</v>
      </c>
      <c r="C229" s="1" t="s">
        <v>429</v>
      </c>
      <c r="D229" s="1" t="s">
        <v>75</v>
      </c>
      <c r="E229" s="1" t="s">
        <v>67</v>
      </c>
      <c r="F229" s="1" t="s">
        <v>99</v>
      </c>
      <c r="G229" s="1" t="s">
        <v>55</v>
      </c>
      <c r="H229" s="1" t="s">
        <v>56</v>
      </c>
      <c r="J229" s="2">
        <v>0.79</v>
      </c>
      <c r="K229" s="2">
        <f t="shared" si="55"/>
        <v>0.79</v>
      </c>
      <c r="L229" s="2">
        <f t="shared" si="56"/>
        <v>0</v>
      </c>
      <c r="AG229" s="9">
        <v>0.79</v>
      </c>
      <c r="AH229" s="5">
        <v>924.30000000000007</v>
      </c>
      <c r="AL229" s="5" t="str">
        <f t="shared" si="57"/>
        <v/>
      </c>
      <c r="AN229" s="5" t="str">
        <f t="shared" si="58"/>
        <v/>
      </c>
      <c r="AP229" s="5" t="str">
        <f t="shared" si="59"/>
        <v/>
      </c>
      <c r="AS229" s="5">
        <f t="shared" si="60"/>
        <v>924.30000000000007</v>
      </c>
      <c r="AT229" s="11">
        <f t="shared" si="61"/>
        <v>5.7176918736644058E-2</v>
      </c>
      <c r="AU229" s="5">
        <f t="shared" si="62"/>
        <v>57.176918736644055</v>
      </c>
    </row>
    <row r="230" spans="1:47" x14ac:dyDescent="0.3">
      <c r="A230" s="1" t="s">
        <v>406</v>
      </c>
      <c r="B230" s="1" t="s">
        <v>406</v>
      </c>
      <c r="C230" s="1" t="s">
        <v>429</v>
      </c>
      <c r="D230" s="1" t="s">
        <v>75</v>
      </c>
      <c r="E230" s="1" t="s">
        <v>76</v>
      </c>
      <c r="F230" s="1" t="s">
        <v>99</v>
      </c>
      <c r="G230" s="1" t="s">
        <v>55</v>
      </c>
      <c r="H230" s="1" t="s">
        <v>56</v>
      </c>
      <c r="J230" s="2">
        <v>0.87</v>
      </c>
      <c r="K230" s="2">
        <f t="shared" si="55"/>
        <v>0.17</v>
      </c>
      <c r="L230" s="2">
        <f t="shared" si="56"/>
        <v>0</v>
      </c>
      <c r="AG230" s="9">
        <v>0.17</v>
      </c>
      <c r="AH230" s="5">
        <v>198.9</v>
      </c>
      <c r="AL230" s="5" t="str">
        <f t="shared" si="57"/>
        <v/>
      </c>
      <c r="AN230" s="5" t="str">
        <f t="shared" si="58"/>
        <v/>
      </c>
      <c r="AP230" s="5" t="str">
        <f t="shared" si="59"/>
        <v/>
      </c>
      <c r="AS230" s="5">
        <f t="shared" si="60"/>
        <v>198.9</v>
      </c>
      <c r="AT230" s="11">
        <f t="shared" si="61"/>
        <v>1.2303893905353785E-2</v>
      </c>
      <c r="AU230" s="5">
        <f t="shared" si="62"/>
        <v>12.303893905353785</v>
      </c>
    </row>
    <row r="231" spans="1:47" x14ac:dyDescent="0.3">
      <c r="A231" s="1" t="s">
        <v>409</v>
      </c>
      <c r="B231" s="1" t="s">
        <v>409</v>
      </c>
      <c r="C231" s="1" t="s">
        <v>429</v>
      </c>
      <c r="D231" s="1" t="s">
        <v>75</v>
      </c>
      <c r="E231" s="1" t="s">
        <v>96</v>
      </c>
      <c r="F231" s="1" t="s">
        <v>404</v>
      </c>
      <c r="G231" s="1" t="s">
        <v>55</v>
      </c>
      <c r="H231" s="1" t="s">
        <v>56</v>
      </c>
      <c r="J231" s="2">
        <v>0.97</v>
      </c>
      <c r="K231" s="2">
        <f t="shared" si="55"/>
        <v>0.05</v>
      </c>
      <c r="L231" s="2">
        <f t="shared" si="56"/>
        <v>0</v>
      </c>
      <c r="AG231" s="9">
        <v>0.05</v>
      </c>
      <c r="AH231" s="5">
        <v>73.125</v>
      </c>
      <c r="AL231" s="5" t="str">
        <f t="shared" si="57"/>
        <v/>
      </c>
      <c r="AN231" s="5" t="str">
        <f t="shared" si="58"/>
        <v/>
      </c>
      <c r="AP231" s="5" t="str">
        <f t="shared" si="59"/>
        <v/>
      </c>
      <c r="AS231" s="5">
        <f t="shared" si="60"/>
        <v>73.125</v>
      </c>
      <c r="AT231" s="11">
        <f t="shared" si="61"/>
        <v>4.5234904063800674E-3</v>
      </c>
      <c r="AU231" s="5">
        <f t="shared" si="62"/>
        <v>4.5234904063800681</v>
      </c>
    </row>
    <row r="232" spans="1:47" x14ac:dyDescent="0.3">
      <c r="A232" s="1" t="s">
        <v>409</v>
      </c>
      <c r="B232" s="1" t="s">
        <v>409</v>
      </c>
      <c r="C232" s="1" t="s">
        <v>429</v>
      </c>
      <c r="D232" s="1" t="s">
        <v>75</v>
      </c>
      <c r="E232" s="1" t="s">
        <v>94</v>
      </c>
      <c r="F232" s="1" t="s">
        <v>54</v>
      </c>
      <c r="G232" s="1" t="s">
        <v>55</v>
      </c>
      <c r="H232" s="1" t="s">
        <v>56</v>
      </c>
      <c r="J232" s="2">
        <v>0.97</v>
      </c>
      <c r="K232" s="2">
        <f t="shared" si="55"/>
        <v>0.6</v>
      </c>
      <c r="L232" s="2">
        <f t="shared" si="56"/>
        <v>0</v>
      </c>
      <c r="AG232" s="9">
        <v>0.6</v>
      </c>
      <c r="AH232" s="5">
        <v>877.5</v>
      </c>
      <c r="AL232" s="5" t="str">
        <f t="shared" si="57"/>
        <v/>
      </c>
      <c r="AN232" s="5" t="str">
        <f t="shared" si="58"/>
        <v/>
      </c>
      <c r="AP232" s="5" t="str">
        <f t="shared" si="59"/>
        <v/>
      </c>
      <c r="AS232" s="5">
        <f t="shared" si="60"/>
        <v>877.5</v>
      </c>
      <c r="AT232" s="11">
        <f t="shared" si="61"/>
        <v>5.4281884876560819E-2</v>
      </c>
      <c r="AU232" s="5">
        <f t="shared" si="62"/>
        <v>54.281884876560817</v>
      </c>
    </row>
    <row r="233" spans="1:47" x14ac:dyDescent="0.3">
      <c r="A233" s="1" t="s">
        <v>409</v>
      </c>
      <c r="B233" s="1" t="s">
        <v>409</v>
      </c>
      <c r="C233" s="1" t="s">
        <v>429</v>
      </c>
      <c r="D233" s="1" t="s">
        <v>75</v>
      </c>
      <c r="E233" s="1" t="s">
        <v>113</v>
      </c>
      <c r="F233" s="1" t="s">
        <v>100</v>
      </c>
      <c r="G233" s="1" t="s">
        <v>55</v>
      </c>
      <c r="H233" s="1" t="s">
        <v>56</v>
      </c>
      <c r="J233" s="2">
        <v>0.98</v>
      </c>
      <c r="K233" s="2">
        <f t="shared" si="55"/>
        <v>0.06</v>
      </c>
      <c r="L233" s="2">
        <f t="shared" si="56"/>
        <v>0</v>
      </c>
      <c r="AG233" s="9">
        <v>0.06</v>
      </c>
      <c r="AH233" s="5">
        <v>87.75</v>
      </c>
      <c r="AL233" s="5" t="str">
        <f t="shared" si="57"/>
        <v/>
      </c>
      <c r="AN233" s="5" t="str">
        <f t="shared" si="58"/>
        <v/>
      </c>
      <c r="AP233" s="5" t="str">
        <f t="shared" si="59"/>
        <v/>
      </c>
      <c r="AS233" s="5">
        <f t="shared" si="60"/>
        <v>87.75</v>
      </c>
      <c r="AT233" s="11">
        <f t="shared" si="61"/>
        <v>5.4281884876560818E-3</v>
      </c>
      <c r="AU233" s="5">
        <f t="shared" si="62"/>
        <v>5.4281884876560813</v>
      </c>
    </row>
    <row r="234" spans="1:47" x14ac:dyDescent="0.3">
      <c r="A234" s="1" t="s">
        <v>410</v>
      </c>
      <c r="B234" s="1" t="s">
        <v>410</v>
      </c>
      <c r="C234" s="1" t="s">
        <v>429</v>
      </c>
      <c r="D234" s="1" t="s">
        <v>75</v>
      </c>
      <c r="E234" s="1" t="s">
        <v>76</v>
      </c>
      <c r="F234" s="1" t="s">
        <v>54</v>
      </c>
      <c r="G234" s="1" t="s">
        <v>55</v>
      </c>
      <c r="H234" s="1" t="s">
        <v>56</v>
      </c>
      <c r="J234" s="2">
        <v>0.94</v>
      </c>
      <c r="K234" s="2">
        <f t="shared" si="55"/>
        <v>0.94</v>
      </c>
      <c r="L234" s="2">
        <f t="shared" si="56"/>
        <v>0</v>
      </c>
      <c r="AG234" s="9">
        <v>0.94</v>
      </c>
      <c r="AH234" s="5">
        <v>1099.8</v>
      </c>
      <c r="AL234" s="5" t="str">
        <f t="shared" si="57"/>
        <v/>
      </c>
      <c r="AN234" s="5" t="str">
        <f t="shared" si="58"/>
        <v/>
      </c>
      <c r="AP234" s="5" t="str">
        <f t="shared" si="59"/>
        <v/>
      </c>
      <c r="AS234" s="5">
        <f t="shared" si="60"/>
        <v>1099.8</v>
      </c>
      <c r="AT234" s="11">
        <f t="shared" si="61"/>
        <v>6.8033295711956224E-2</v>
      </c>
      <c r="AU234" s="5">
        <f t="shared" si="62"/>
        <v>68.033295711956228</v>
      </c>
    </row>
    <row r="235" spans="1:47" x14ac:dyDescent="0.3">
      <c r="A235" s="1" t="s">
        <v>410</v>
      </c>
      <c r="B235" s="1" t="s">
        <v>410</v>
      </c>
      <c r="C235" s="1" t="s">
        <v>429</v>
      </c>
      <c r="D235" s="1" t="s">
        <v>75</v>
      </c>
      <c r="E235" s="1" t="s">
        <v>68</v>
      </c>
      <c r="F235" s="1" t="s">
        <v>54</v>
      </c>
      <c r="G235" s="1" t="s">
        <v>55</v>
      </c>
      <c r="H235" s="1" t="s">
        <v>56</v>
      </c>
      <c r="J235" s="2">
        <v>0.93</v>
      </c>
      <c r="K235" s="2">
        <f t="shared" si="55"/>
        <v>0.76</v>
      </c>
      <c r="L235" s="2">
        <f t="shared" si="56"/>
        <v>0</v>
      </c>
      <c r="AG235" s="9">
        <v>0.76</v>
      </c>
      <c r="AH235" s="5">
        <v>889.2</v>
      </c>
      <c r="AL235" s="5" t="str">
        <f t="shared" si="57"/>
        <v/>
      </c>
      <c r="AN235" s="5" t="str">
        <f t="shared" si="58"/>
        <v/>
      </c>
      <c r="AP235" s="5" t="str">
        <f t="shared" si="59"/>
        <v/>
      </c>
      <c r="AS235" s="5">
        <f t="shared" si="60"/>
        <v>889.2</v>
      </c>
      <c r="AT235" s="11">
        <f t="shared" si="61"/>
        <v>5.5005643341581631E-2</v>
      </c>
      <c r="AU235" s="5">
        <f t="shared" si="62"/>
        <v>55.005643341581631</v>
      </c>
    </row>
    <row r="236" spans="1:47" x14ac:dyDescent="0.3">
      <c r="A236" s="1" t="s">
        <v>410</v>
      </c>
      <c r="B236" s="1" t="s">
        <v>410</v>
      </c>
      <c r="C236" s="1" t="s">
        <v>429</v>
      </c>
      <c r="D236" s="1" t="s">
        <v>75</v>
      </c>
      <c r="E236" s="1" t="s">
        <v>98</v>
      </c>
      <c r="F236" s="1" t="s">
        <v>99</v>
      </c>
      <c r="G236" s="1" t="s">
        <v>55</v>
      </c>
      <c r="H236" s="1" t="s">
        <v>56</v>
      </c>
      <c r="J236" s="2">
        <v>2.2999999999999998</v>
      </c>
      <c r="K236" s="2">
        <f t="shared" si="55"/>
        <v>2.2999999999999998</v>
      </c>
      <c r="L236" s="2">
        <f t="shared" si="56"/>
        <v>0</v>
      </c>
      <c r="AG236" s="9">
        <v>2.2999999999999998</v>
      </c>
      <c r="AH236" s="5">
        <v>2691</v>
      </c>
      <c r="AL236" s="5" t="str">
        <f t="shared" si="57"/>
        <v/>
      </c>
      <c r="AN236" s="5" t="str">
        <f t="shared" si="58"/>
        <v/>
      </c>
      <c r="AP236" s="5" t="str">
        <f t="shared" si="59"/>
        <v/>
      </c>
      <c r="AS236" s="5">
        <f t="shared" si="60"/>
        <v>2691</v>
      </c>
      <c r="AT236" s="11">
        <f t="shared" si="61"/>
        <v>0.16646444695478649</v>
      </c>
      <c r="AU236" s="5">
        <f t="shared" si="62"/>
        <v>166.4644469547865</v>
      </c>
    </row>
    <row r="237" spans="1:47" x14ac:dyDescent="0.3">
      <c r="A237" s="1" t="s">
        <v>410</v>
      </c>
      <c r="B237" s="1" t="s">
        <v>410</v>
      </c>
      <c r="C237" s="1" t="s">
        <v>429</v>
      </c>
      <c r="D237" s="1" t="s">
        <v>75</v>
      </c>
      <c r="E237" s="1" t="s">
        <v>119</v>
      </c>
      <c r="F237" s="1" t="s">
        <v>99</v>
      </c>
      <c r="G237" s="1" t="s">
        <v>55</v>
      </c>
      <c r="H237" s="1" t="s">
        <v>56</v>
      </c>
      <c r="J237" s="2">
        <v>1.08</v>
      </c>
      <c r="K237" s="2">
        <f t="shared" si="55"/>
        <v>1.08</v>
      </c>
      <c r="L237" s="2">
        <f t="shared" si="56"/>
        <v>0</v>
      </c>
      <c r="AG237" s="9">
        <v>1.08</v>
      </c>
      <c r="AH237" s="5">
        <v>1263.5999999999999</v>
      </c>
      <c r="AL237" s="5" t="str">
        <f t="shared" si="57"/>
        <v/>
      </c>
      <c r="AN237" s="5" t="str">
        <f t="shared" si="58"/>
        <v/>
      </c>
      <c r="AP237" s="5" t="str">
        <f t="shared" si="59"/>
        <v/>
      </c>
      <c r="AS237" s="5">
        <f t="shared" si="60"/>
        <v>1263.5999999999999</v>
      </c>
      <c r="AT237" s="11">
        <f t="shared" si="61"/>
        <v>7.8165914222247557E-2</v>
      </c>
      <c r="AU237" s="5">
        <f t="shared" si="62"/>
        <v>78.165914222247551</v>
      </c>
    </row>
    <row r="238" spans="1:47" x14ac:dyDescent="0.3">
      <c r="A238" s="1" t="s">
        <v>410</v>
      </c>
      <c r="B238" s="1" t="s">
        <v>410</v>
      </c>
      <c r="C238" s="1" t="s">
        <v>429</v>
      </c>
      <c r="D238" s="1" t="s">
        <v>75</v>
      </c>
      <c r="E238" s="1" t="s">
        <v>113</v>
      </c>
      <c r="F238" s="1" t="s">
        <v>99</v>
      </c>
      <c r="G238" s="1" t="s">
        <v>55</v>
      </c>
      <c r="H238" s="1" t="s">
        <v>56</v>
      </c>
      <c r="J238" s="2">
        <v>0.93</v>
      </c>
      <c r="K238" s="2">
        <f t="shared" si="55"/>
        <v>0.62</v>
      </c>
      <c r="L238" s="2">
        <f t="shared" si="56"/>
        <v>0</v>
      </c>
      <c r="AG238" s="9">
        <v>0.62</v>
      </c>
      <c r="AH238" s="5">
        <v>725.4</v>
      </c>
      <c r="AL238" s="5" t="str">
        <f t="shared" si="57"/>
        <v/>
      </c>
      <c r="AN238" s="5" t="str">
        <f t="shared" si="58"/>
        <v/>
      </c>
      <c r="AP238" s="5" t="str">
        <f t="shared" si="59"/>
        <v/>
      </c>
      <c r="AS238" s="5">
        <f t="shared" si="60"/>
        <v>725.4</v>
      </c>
      <c r="AT238" s="11">
        <f t="shared" si="61"/>
        <v>4.487302483129027E-2</v>
      </c>
      <c r="AU238" s="5">
        <f t="shared" si="62"/>
        <v>44.873024831290266</v>
      </c>
    </row>
    <row r="239" spans="1:47" x14ac:dyDescent="0.3">
      <c r="A239" s="1" t="s">
        <v>410</v>
      </c>
      <c r="B239" s="1" t="s">
        <v>410</v>
      </c>
      <c r="C239" s="1" t="s">
        <v>429</v>
      </c>
      <c r="D239" s="1" t="s">
        <v>75</v>
      </c>
      <c r="E239" s="1" t="s">
        <v>102</v>
      </c>
      <c r="F239" s="1" t="s">
        <v>99</v>
      </c>
      <c r="G239" s="1" t="s">
        <v>55</v>
      </c>
      <c r="H239" s="1" t="s">
        <v>56</v>
      </c>
      <c r="J239" s="2">
        <v>0.6</v>
      </c>
      <c r="K239" s="2">
        <f t="shared" si="55"/>
        <v>0.6</v>
      </c>
      <c r="L239" s="2">
        <f t="shared" si="56"/>
        <v>0</v>
      </c>
      <c r="AG239" s="9">
        <v>0.6</v>
      </c>
      <c r="AH239" s="5">
        <v>702</v>
      </c>
      <c r="AL239" s="5" t="str">
        <f t="shared" si="57"/>
        <v/>
      </c>
      <c r="AN239" s="5" t="str">
        <f t="shared" si="58"/>
        <v/>
      </c>
      <c r="AP239" s="5" t="str">
        <f t="shared" si="59"/>
        <v/>
      </c>
      <c r="AS239" s="5">
        <f t="shared" si="60"/>
        <v>702</v>
      </c>
      <c r="AT239" s="11">
        <f t="shared" si="61"/>
        <v>4.3425507901248654E-2</v>
      </c>
      <c r="AU239" s="5">
        <f t="shared" si="62"/>
        <v>43.42550790124865</v>
      </c>
    </row>
    <row r="240" spans="1:47" x14ac:dyDescent="0.3">
      <c r="A240" s="1" t="s">
        <v>410</v>
      </c>
      <c r="B240" s="1" t="s">
        <v>410</v>
      </c>
      <c r="C240" s="1" t="s">
        <v>429</v>
      </c>
      <c r="D240" s="1" t="s">
        <v>75</v>
      </c>
      <c r="E240" s="1" t="s">
        <v>94</v>
      </c>
      <c r="F240" s="1" t="s">
        <v>99</v>
      </c>
      <c r="G240" s="1" t="s">
        <v>55</v>
      </c>
      <c r="H240" s="1" t="s">
        <v>56</v>
      </c>
      <c r="J240" s="2">
        <v>1.41</v>
      </c>
      <c r="K240" s="2">
        <f t="shared" si="55"/>
        <v>1.41</v>
      </c>
      <c r="L240" s="2">
        <f t="shared" si="56"/>
        <v>0</v>
      </c>
      <c r="AG240" s="9">
        <v>1.41</v>
      </c>
      <c r="AH240" s="5">
        <v>1649.7</v>
      </c>
      <c r="AL240" s="5" t="str">
        <f t="shared" si="57"/>
        <v/>
      </c>
      <c r="AN240" s="5" t="str">
        <f t="shared" si="58"/>
        <v/>
      </c>
      <c r="AP240" s="5" t="str">
        <f t="shared" si="59"/>
        <v/>
      </c>
      <c r="AS240" s="5">
        <f t="shared" si="60"/>
        <v>1649.7</v>
      </c>
      <c r="AT240" s="11">
        <f t="shared" si="61"/>
        <v>0.10204994356793433</v>
      </c>
      <c r="AU240" s="5">
        <f t="shared" si="62"/>
        <v>102.04994356793433</v>
      </c>
    </row>
    <row r="241" spans="1:47" x14ac:dyDescent="0.3">
      <c r="A241" s="1" t="s">
        <v>411</v>
      </c>
      <c r="B241" s="1" t="s">
        <v>411</v>
      </c>
      <c r="C241" s="1" t="s">
        <v>429</v>
      </c>
      <c r="D241" s="1" t="s">
        <v>75</v>
      </c>
      <c r="E241" s="1" t="s">
        <v>97</v>
      </c>
      <c r="F241" s="1" t="s">
        <v>99</v>
      </c>
      <c r="G241" s="1" t="s">
        <v>55</v>
      </c>
      <c r="H241" s="1" t="s">
        <v>56</v>
      </c>
      <c r="J241" s="2">
        <v>2.57</v>
      </c>
      <c r="K241" s="2">
        <f t="shared" si="55"/>
        <v>2.57</v>
      </c>
      <c r="L241" s="2">
        <f t="shared" si="56"/>
        <v>0</v>
      </c>
      <c r="AG241" s="9">
        <v>2.57</v>
      </c>
      <c r="AH241" s="5">
        <v>3006.9</v>
      </c>
      <c r="AL241" s="5" t="str">
        <f t="shared" si="57"/>
        <v/>
      </c>
      <c r="AN241" s="5" t="str">
        <f t="shared" si="58"/>
        <v/>
      </c>
      <c r="AP241" s="5" t="str">
        <f t="shared" si="59"/>
        <v/>
      </c>
      <c r="AS241" s="5">
        <f t="shared" si="60"/>
        <v>3006.9</v>
      </c>
      <c r="AT241" s="11">
        <f t="shared" si="61"/>
        <v>0.18600592551034839</v>
      </c>
      <c r="AU241" s="5">
        <f t="shared" si="62"/>
        <v>186.00592551034839</v>
      </c>
    </row>
    <row r="242" spans="1:47" x14ac:dyDescent="0.3">
      <c r="A242" s="1" t="s">
        <v>411</v>
      </c>
      <c r="B242" s="1" t="s">
        <v>411</v>
      </c>
      <c r="C242" s="1" t="s">
        <v>429</v>
      </c>
      <c r="D242" s="1" t="s">
        <v>75</v>
      </c>
      <c r="E242" s="1" t="s">
        <v>76</v>
      </c>
      <c r="F242" s="1" t="s">
        <v>152</v>
      </c>
      <c r="G242" s="1" t="s">
        <v>55</v>
      </c>
      <c r="H242" s="1" t="s">
        <v>56</v>
      </c>
      <c r="J242" s="2">
        <v>1.17</v>
      </c>
      <c r="K242" s="2">
        <f t="shared" si="55"/>
        <v>0.74</v>
      </c>
      <c r="L242" s="2">
        <f t="shared" si="56"/>
        <v>0</v>
      </c>
      <c r="AG242" s="9">
        <v>0.74</v>
      </c>
      <c r="AH242" s="5">
        <v>865.8</v>
      </c>
      <c r="AL242" s="5" t="str">
        <f t="shared" si="57"/>
        <v/>
      </c>
      <c r="AN242" s="5" t="str">
        <f t="shared" si="58"/>
        <v/>
      </c>
      <c r="AP242" s="5" t="str">
        <f t="shared" si="59"/>
        <v/>
      </c>
      <c r="AS242" s="5">
        <f t="shared" si="60"/>
        <v>865.8</v>
      </c>
      <c r="AT242" s="11">
        <f t="shared" si="61"/>
        <v>5.3558126411539994E-2</v>
      </c>
      <c r="AU242" s="5">
        <f t="shared" si="62"/>
        <v>53.558126411539995</v>
      </c>
    </row>
    <row r="243" spans="1:47" x14ac:dyDescent="0.3">
      <c r="A243" s="1" t="s">
        <v>411</v>
      </c>
      <c r="B243" s="1" t="s">
        <v>411</v>
      </c>
      <c r="C243" s="1" t="s">
        <v>429</v>
      </c>
      <c r="D243" s="1" t="s">
        <v>75</v>
      </c>
      <c r="E243" s="1" t="s">
        <v>67</v>
      </c>
      <c r="F243" s="1" t="s">
        <v>152</v>
      </c>
      <c r="G243" s="1" t="s">
        <v>55</v>
      </c>
      <c r="H243" s="1" t="s">
        <v>56</v>
      </c>
      <c r="J243" s="2">
        <v>0.84</v>
      </c>
      <c r="K243" s="2">
        <f t="shared" si="55"/>
        <v>0.55000000000000004</v>
      </c>
      <c r="L243" s="2">
        <f t="shared" si="56"/>
        <v>0</v>
      </c>
      <c r="AG243" s="9">
        <v>0.55000000000000004</v>
      </c>
      <c r="AH243" s="5">
        <v>643.5</v>
      </c>
      <c r="AL243" s="5" t="str">
        <f t="shared" si="57"/>
        <v/>
      </c>
      <c r="AN243" s="5" t="str">
        <f t="shared" si="58"/>
        <v/>
      </c>
      <c r="AP243" s="5" t="str">
        <f t="shared" si="59"/>
        <v/>
      </c>
      <c r="AS243" s="5">
        <f t="shared" si="60"/>
        <v>643.5</v>
      </c>
      <c r="AT243" s="11">
        <f t="shared" si="61"/>
        <v>3.9806715576144597E-2</v>
      </c>
      <c r="AU243" s="5">
        <f t="shared" si="62"/>
        <v>39.806715576144597</v>
      </c>
    </row>
    <row r="244" spans="1:47" x14ac:dyDescent="0.3">
      <c r="A244" s="1" t="s">
        <v>411</v>
      </c>
      <c r="B244" s="1" t="s">
        <v>411</v>
      </c>
      <c r="C244" s="1" t="s">
        <v>429</v>
      </c>
      <c r="D244" s="1" t="s">
        <v>75</v>
      </c>
      <c r="E244" s="1" t="s">
        <v>68</v>
      </c>
      <c r="F244" s="1" t="s">
        <v>152</v>
      </c>
      <c r="G244" s="1" t="s">
        <v>55</v>
      </c>
      <c r="H244" s="1" t="s">
        <v>56</v>
      </c>
      <c r="J244" s="2">
        <v>0.54</v>
      </c>
      <c r="K244" s="2">
        <f t="shared" si="55"/>
        <v>0.54</v>
      </c>
      <c r="L244" s="2">
        <f t="shared" si="56"/>
        <v>0</v>
      </c>
      <c r="AG244" s="9">
        <v>0.54</v>
      </c>
      <c r="AH244" s="5">
        <v>631.80000000000007</v>
      </c>
      <c r="AL244" s="5" t="str">
        <f t="shared" si="57"/>
        <v/>
      </c>
      <c r="AN244" s="5" t="str">
        <f t="shared" si="58"/>
        <v/>
      </c>
      <c r="AP244" s="5" t="str">
        <f t="shared" si="59"/>
        <v/>
      </c>
      <c r="AS244" s="5">
        <f t="shared" si="60"/>
        <v>631.80000000000007</v>
      </c>
      <c r="AT244" s="11">
        <f t="shared" si="61"/>
        <v>3.9082957111123785E-2</v>
      </c>
      <c r="AU244" s="5">
        <f t="shared" si="62"/>
        <v>39.08295711112379</v>
      </c>
    </row>
    <row r="245" spans="1:47" x14ac:dyDescent="0.3">
      <c r="A245" s="1" t="s">
        <v>411</v>
      </c>
      <c r="B245" s="1" t="s">
        <v>411</v>
      </c>
      <c r="C245" s="1" t="s">
        <v>429</v>
      </c>
      <c r="D245" s="1" t="s">
        <v>75</v>
      </c>
      <c r="E245" s="1" t="s">
        <v>62</v>
      </c>
      <c r="F245" s="1" t="s">
        <v>152</v>
      </c>
      <c r="G245" s="1" t="s">
        <v>55</v>
      </c>
      <c r="H245" s="1" t="s">
        <v>56</v>
      </c>
      <c r="J245" s="2">
        <v>1.49</v>
      </c>
      <c r="K245" s="2">
        <f t="shared" si="55"/>
        <v>1.49</v>
      </c>
      <c r="L245" s="2">
        <f t="shared" si="56"/>
        <v>0</v>
      </c>
      <c r="AG245" s="9">
        <v>1.49</v>
      </c>
      <c r="AH245" s="5">
        <v>1743.3</v>
      </c>
      <c r="AL245" s="5" t="str">
        <f t="shared" si="57"/>
        <v/>
      </c>
      <c r="AN245" s="5" t="str">
        <f t="shared" si="58"/>
        <v/>
      </c>
      <c r="AP245" s="5" t="str">
        <f t="shared" si="59"/>
        <v/>
      </c>
      <c r="AS245" s="5">
        <f t="shared" si="60"/>
        <v>1743.3</v>
      </c>
      <c r="AT245" s="11">
        <f t="shared" si="61"/>
        <v>0.10784001128810081</v>
      </c>
      <c r="AU245" s="5">
        <f t="shared" si="62"/>
        <v>107.84001128810081</v>
      </c>
    </row>
    <row r="246" spans="1:47" x14ac:dyDescent="0.3">
      <c r="A246" s="1" t="s">
        <v>412</v>
      </c>
      <c r="B246" s="1" t="s">
        <v>412</v>
      </c>
      <c r="C246" s="1" t="s">
        <v>429</v>
      </c>
      <c r="D246" s="1" t="s">
        <v>75</v>
      </c>
      <c r="E246" s="1" t="s">
        <v>76</v>
      </c>
      <c r="F246" s="1" t="s">
        <v>152</v>
      </c>
      <c r="G246" s="1" t="s">
        <v>55</v>
      </c>
      <c r="H246" s="1" t="s">
        <v>56</v>
      </c>
      <c r="J246" s="2">
        <v>0.92</v>
      </c>
      <c r="K246" s="2">
        <f t="shared" si="55"/>
        <v>0.92</v>
      </c>
      <c r="L246" s="2">
        <f t="shared" si="56"/>
        <v>0</v>
      </c>
      <c r="AG246" s="9">
        <v>0.92</v>
      </c>
      <c r="AH246" s="5">
        <v>1076.4000000000001</v>
      </c>
      <c r="AL246" s="5" t="str">
        <f t="shared" si="57"/>
        <v/>
      </c>
      <c r="AN246" s="5" t="str">
        <f t="shared" si="58"/>
        <v/>
      </c>
      <c r="AP246" s="5" t="str">
        <f t="shared" si="59"/>
        <v/>
      </c>
      <c r="AS246" s="5">
        <f t="shared" si="60"/>
        <v>1076.4000000000001</v>
      </c>
      <c r="AT246" s="11">
        <f t="shared" si="61"/>
        <v>6.6585778781914601E-2</v>
      </c>
      <c r="AU246" s="5">
        <f t="shared" si="62"/>
        <v>66.585778781914598</v>
      </c>
    </row>
    <row r="247" spans="1:47" x14ac:dyDescent="0.3">
      <c r="A247" s="1" t="s">
        <v>412</v>
      </c>
      <c r="B247" s="1" t="s">
        <v>412</v>
      </c>
      <c r="C247" s="1" t="s">
        <v>429</v>
      </c>
      <c r="D247" s="1" t="s">
        <v>75</v>
      </c>
      <c r="E247" s="1" t="s">
        <v>68</v>
      </c>
      <c r="F247" s="1" t="s">
        <v>152</v>
      </c>
      <c r="G247" s="1" t="s">
        <v>55</v>
      </c>
      <c r="H247" s="1" t="s">
        <v>56</v>
      </c>
      <c r="J247" s="2">
        <v>0.99</v>
      </c>
      <c r="K247" s="2">
        <f t="shared" si="55"/>
        <v>0.99</v>
      </c>
      <c r="L247" s="2">
        <f t="shared" si="56"/>
        <v>0</v>
      </c>
      <c r="AG247" s="9">
        <v>0.99</v>
      </c>
      <c r="AH247" s="5">
        <v>1158.3</v>
      </c>
      <c r="AL247" s="5" t="str">
        <f t="shared" si="57"/>
        <v/>
      </c>
      <c r="AN247" s="5" t="str">
        <f t="shared" si="58"/>
        <v/>
      </c>
      <c r="AP247" s="5" t="str">
        <f t="shared" si="59"/>
        <v/>
      </c>
      <c r="AS247" s="5">
        <f t="shared" si="60"/>
        <v>1158.3</v>
      </c>
      <c r="AT247" s="11">
        <f t="shared" si="61"/>
        <v>7.1652088037060274E-2</v>
      </c>
      <c r="AU247" s="5">
        <f t="shared" si="62"/>
        <v>71.652088037060267</v>
      </c>
    </row>
    <row r="248" spans="1:47" x14ac:dyDescent="0.3">
      <c r="B248" s="29" t="s">
        <v>420</v>
      </c>
    </row>
    <row r="249" spans="1:47" x14ac:dyDescent="0.3">
      <c r="A249" s="1" t="s">
        <v>402</v>
      </c>
      <c r="B249" s="1" t="s">
        <v>402</v>
      </c>
      <c r="C249" s="1" t="s">
        <v>350</v>
      </c>
      <c r="D249" s="1" t="s">
        <v>75</v>
      </c>
      <c r="E249" s="1" t="s">
        <v>119</v>
      </c>
      <c r="F249" s="1" t="s">
        <v>326</v>
      </c>
      <c r="G249" s="1" t="s">
        <v>55</v>
      </c>
      <c r="H249" s="1" t="s">
        <v>245</v>
      </c>
      <c r="J249" s="2">
        <v>1.93</v>
      </c>
      <c r="K249" s="2">
        <f t="shared" ref="K249:K276" si="63">SUM(N249,P249,R249,T249,V249,X249,Z249,AB249,AE249,AG249,AI249)</f>
        <v>1.18</v>
      </c>
      <c r="L249" s="2">
        <f t="shared" ref="L249:L276" si="64">SUM(M249,AD249,AK249,AM249,AO249,AQ249,AR249)</f>
        <v>0</v>
      </c>
      <c r="AG249" s="9">
        <v>1.18</v>
      </c>
      <c r="AH249" s="5">
        <v>2070.9</v>
      </c>
      <c r="AL249" s="5" t="str">
        <f t="shared" ref="AL249:AL276" si="65">IF(AK249&gt;0,AK249*$AL$1,"")</f>
        <v/>
      </c>
      <c r="AN249" s="5" t="str">
        <f t="shared" ref="AN249:AN276" si="66">IF(AM249&gt;0,AM249*$AN$1,"")</f>
        <v/>
      </c>
      <c r="AP249" s="5" t="str">
        <f t="shared" ref="AP249:AP276" si="67">IF(AO249&gt;0,AO249*$AP$1,"")</f>
        <v/>
      </c>
      <c r="AS249" s="5">
        <f t="shared" ref="AS249:AS276" si="68">SUM(O249,Q249,S249,U249,W249,Y249,AA249,AC249,AF249,AH249,AJ249)</f>
        <v>2070.9</v>
      </c>
      <c r="AT249" s="11">
        <f t="shared" ref="AT249:AT276" si="69">(AS249/$AS$279)*100</f>
        <v>0.12810524830868353</v>
      </c>
      <c r="AU249" s="5">
        <f t="shared" ref="AU249:AU276" si="70">(AT249/100)*$AU$1</f>
        <v>128.10524830868351</v>
      </c>
    </row>
    <row r="250" spans="1:47" x14ac:dyDescent="0.3">
      <c r="A250" s="1" t="s">
        <v>402</v>
      </c>
      <c r="B250" s="1" t="s">
        <v>402</v>
      </c>
      <c r="C250" s="1" t="s">
        <v>350</v>
      </c>
      <c r="D250" s="1" t="s">
        <v>75</v>
      </c>
      <c r="E250" s="1" t="s">
        <v>119</v>
      </c>
      <c r="F250" s="1" t="s">
        <v>340</v>
      </c>
      <c r="G250" s="1" t="s">
        <v>55</v>
      </c>
      <c r="H250" s="1" t="s">
        <v>245</v>
      </c>
      <c r="J250" s="2">
        <v>0.03</v>
      </c>
      <c r="K250" s="2">
        <f t="shared" si="63"/>
        <v>0.03</v>
      </c>
      <c r="L250" s="2">
        <f t="shared" si="64"/>
        <v>0</v>
      </c>
      <c r="AG250" s="9">
        <v>0.03</v>
      </c>
      <c r="AH250" s="5">
        <v>52.65</v>
      </c>
      <c r="AL250" s="5" t="str">
        <f t="shared" si="65"/>
        <v/>
      </c>
      <c r="AN250" s="5" t="str">
        <f t="shared" si="66"/>
        <v/>
      </c>
      <c r="AP250" s="5" t="str">
        <f t="shared" si="67"/>
        <v/>
      </c>
      <c r="AS250" s="5">
        <f t="shared" si="68"/>
        <v>52.65</v>
      </c>
      <c r="AT250" s="11">
        <f t="shared" si="69"/>
        <v>3.2569130925936486E-3</v>
      </c>
      <c r="AU250" s="5">
        <f t="shared" si="70"/>
        <v>3.2569130925936487</v>
      </c>
    </row>
    <row r="251" spans="1:47" x14ac:dyDescent="0.3">
      <c r="A251" s="1" t="s">
        <v>402</v>
      </c>
      <c r="B251" s="1" t="s">
        <v>402</v>
      </c>
      <c r="C251" s="1" t="s">
        <v>350</v>
      </c>
      <c r="D251" s="1" t="s">
        <v>75</v>
      </c>
      <c r="E251" s="1" t="s">
        <v>57</v>
      </c>
      <c r="F251" s="1" t="s">
        <v>340</v>
      </c>
      <c r="G251" s="1" t="s">
        <v>55</v>
      </c>
      <c r="H251" s="1" t="s">
        <v>245</v>
      </c>
      <c r="J251" s="2">
        <v>1.43</v>
      </c>
      <c r="K251" s="2">
        <f t="shared" si="63"/>
        <v>1.43</v>
      </c>
      <c r="L251" s="2">
        <f t="shared" si="64"/>
        <v>0</v>
      </c>
      <c r="AG251" s="9">
        <v>1.43</v>
      </c>
      <c r="AH251" s="5">
        <v>2509.65</v>
      </c>
      <c r="AL251" s="5" t="str">
        <f t="shared" si="65"/>
        <v/>
      </c>
      <c r="AN251" s="5" t="str">
        <f t="shared" si="66"/>
        <v/>
      </c>
      <c r="AP251" s="5" t="str">
        <f t="shared" si="67"/>
        <v/>
      </c>
      <c r="AS251" s="5">
        <f t="shared" si="68"/>
        <v>2509.65</v>
      </c>
      <c r="AT251" s="11">
        <f t="shared" si="69"/>
        <v>0.15524619074696394</v>
      </c>
      <c r="AU251" s="5">
        <f t="shared" si="70"/>
        <v>155.24619074696395</v>
      </c>
    </row>
    <row r="252" spans="1:47" x14ac:dyDescent="0.3">
      <c r="A252" s="1" t="s">
        <v>402</v>
      </c>
      <c r="B252" s="1" t="s">
        <v>402</v>
      </c>
      <c r="C252" s="1" t="s">
        <v>350</v>
      </c>
      <c r="D252" s="1" t="s">
        <v>75</v>
      </c>
      <c r="E252" s="1" t="s">
        <v>67</v>
      </c>
      <c r="F252" s="1" t="s">
        <v>340</v>
      </c>
      <c r="G252" s="1" t="s">
        <v>55</v>
      </c>
      <c r="H252" s="1" t="s">
        <v>245</v>
      </c>
      <c r="J252" s="2">
        <v>1.98</v>
      </c>
      <c r="K252" s="2">
        <f t="shared" si="63"/>
        <v>1.98</v>
      </c>
      <c r="L252" s="2">
        <f t="shared" si="64"/>
        <v>0</v>
      </c>
      <c r="AG252" s="9">
        <v>1.98</v>
      </c>
      <c r="AH252" s="5">
        <v>3474.9</v>
      </c>
      <c r="AL252" s="5" t="str">
        <f t="shared" si="65"/>
        <v/>
      </c>
      <c r="AN252" s="5" t="str">
        <f t="shared" si="66"/>
        <v/>
      </c>
      <c r="AP252" s="5" t="str">
        <f t="shared" si="67"/>
        <v/>
      </c>
      <c r="AS252" s="5">
        <f t="shared" si="68"/>
        <v>3474.9</v>
      </c>
      <c r="AT252" s="11">
        <f t="shared" si="69"/>
        <v>0.21495626411118085</v>
      </c>
      <c r="AU252" s="5">
        <f t="shared" si="70"/>
        <v>214.95626411118084</v>
      </c>
    </row>
    <row r="253" spans="1:47" x14ac:dyDescent="0.3">
      <c r="A253" s="1" t="s">
        <v>402</v>
      </c>
      <c r="B253" s="1" t="s">
        <v>402</v>
      </c>
      <c r="C253" s="1" t="s">
        <v>350</v>
      </c>
      <c r="D253" s="1" t="s">
        <v>75</v>
      </c>
      <c r="E253" s="1" t="s">
        <v>76</v>
      </c>
      <c r="F253" s="1" t="s">
        <v>340</v>
      </c>
      <c r="G253" s="1" t="s">
        <v>55</v>
      </c>
      <c r="H253" s="1" t="s">
        <v>245</v>
      </c>
      <c r="J253" s="2">
        <v>1.98</v>
      </c>
      <c r="K253" s="2">
        <f t="shared" si="63"/>
        <v>1.98</v>
      </c>
      <c r="L253" s="2">
        <f t="shared" si="64"/>
        <v>0</v>
      </c>
      <c r="AG253" s="9">
        <v>1.98</v>
      </c>
      <c r="AH253" s="5">
        <v>3474.9</v>
      </c>
      <c r="AL253" s="5" t="str">
        <f t="shared" si="65"/>
        <v/>
      </c>
      <c r="AN253" s="5" t="str">
        <f t="shared" si="66"/>
        <v/>
      </c>
      <c r="AP253" s="5" t="str">
        <f t="shared" si="67"/>
        <v/>
      </c>
      <c r="AS253" s="5">
        <f t="shared" si="68"/>
        <v>3474.9</v>
      </c>
      <c r="AT253" s="11">
        <f t="shared" si="69"/>
        <v>0.21495626411118085</v>
      </c>
      <c r="AU253" s="5">
        <f t="shared" si="70"/>
        <v>214.95626411118084</v>
      </c>
    </row>
    <row r="254" spans="1:47" x14ac:dyDescent="0.3">
      <c r="A254" s="1" t="s">
        <v>402</v>
      </c>
      <c r="B254" s="1" t="s">
        <v>402</v>
      </c>
      <c r="C254" s="1" t="s">
        <v>350</v>
      </c>
      <c r="D254" s="1" t="s">
        <v>75</v>
      </c>
      <c r="E254" s="1" t="s">
        <v>53</v>
      </c>
      <c r="F254" s="1" t="s">
        <v>340</v>
      </c>
      <c r="G254" s="1" t="s">
        <v>55</v>
      </c>
      <c r="H254" s="1" t="s">
        <v>245</v>
      </c>
      <c r="J254" s="2">
        <v>0.52</v>
      </c>
      <c r="K254" s="2">
        <f t="shared" si="63"/>
        <v>0.52</v>
      </c>
      <c r="L254" s="2">
        <f t="shared" si="64"/>
        <v>0</v>
      </c>
      <c r="AG254" s="9">
        <v>0.52</v>
      </c>
      <c r="AH254" s="5">
        <v>912.6</v>
      </c>
      <c r="AL254" s="5" t="str">
        <f t="shared" si="65"/>
        <v/>
      </c>
      <c r="AN254" s="5" t="str">
        <f t="shared" si="66"/>
        <v/>
      </c>
      <c r="AP254" s="5" t="str">
        <f t="shared" si="67"/>
        <v/>
      </c>
      <c r="AS254" s="5">
        <f t="shared" si="68"/>
        <v>912.6</v>
      </c>
      <c r="AT254" s="11">
        <f t="shared" si="69"/>
        <v>5.6453160271623247E-2</v>
      </c>
      <c r="AU254" s="5">
        <f t="shared" si="70"/>
        <v>56.453160271623247</v>
      </c>
    </row>
    <row r="255" spans="1:47" x14ac:dyDescent="0.3">
      <c r="A255" s="1" t="s">
        <v>405</v>
      </c>
      <c r="B255" s="1" t="s">
        <v>405</v>
      </c>
      <c r="C255" s="1" t="s">
        <v>350</v>
      </c>
      <c r="D255" s="1" t="s">
        <v>75</v>
      </c>
      <c r="E255" s="1" t="s">
        <v>96</v>
      </c>
      <c r="F255" s="1" t="s">
        <v>244</v>
      </c>
      <c r="G255" s="1" t="s">
        <v>55</v>
      </c>
      <c r="H255" s="1" t="s">
        <v>245</v>
      </c>
      <c r="J255" s="2">
        <v>0.96</v>
      </c>
      <c r="K255" s="2">
        <f t="shared" si="63"/>
        <v>0.96</v>
      </c>
      <c r="L255" s="2">
        <f t="shared" si="64"/>
        <v>0</v>
      </c>
      <c r="AG255" s="9">
        <v>0.96</v>
      </c>
      <c r="AH255" s="5">
        <v>1684.8</v>
      </c>
      <c r="AL255" s="5" t="str">
        <f t="shared" si="65"/>
        <v/>
      </c>
      <c r="AN255" s="5" t="str">
        <f t="shared" si="66"/>
        <v/>
      </c>
      <c r="AP255" s="5" t="str">
        <f t="shared" si="67"/>
        <v/>
      </c>
      <c r="AS255" s="5">
        <f t="shared" si="68"/>
        <v>1684.8</v>
      </c>
      <c r="AT255" s="11">
        <f t="shared" si="69"/>
        <v>0.10422121896299676</v>
      </c>
      <c r="AU255" s="5">
        <f t="shared" si="70"/>
        <v>104.22121896299676</v>
      </c>
    </row>
    <row r="256" spans="1:47" x14ac:dyDescent="0.3">
      <c r="A256" s="1" t="s">
        <v>405</v>
      </c>
      <c r="B256" s="1" t="s">
        <v>405</v>
      </c>
      <c r="C256" s="1" t="s">
        <v>350</v>
      </c>
      <c r="D256" s="1" t="s">
        <v>75</v>
      </c>
      <c r="E256" s="1" t="s">
        <v>77</v>
      </c>
      <c r="F256" s="1" t="s">
        <v>244</v>
      </c>
      <c r="G256" s="1" t="s">
        <v>55</v>
      </c>
      <c r="H256" s="1" t="s">
        <v>245</v>
      </c>
      <c r="J256" s="2">
        <v>0.99</v>
      </c>
      <c r="K256" s="2">
        <f t="shared" si="63"/>
        <v>0.99</v>
      </c>
      <c r="L256" s="2">
        <f t="shared" si="64"/>
        <v>0</v>
      </c>
      <c r="AG256" s="9">
        <v>0.99</v>
      </c>
      <c r="AH256" s="5">
        <v>1737.45</v>
      </c>
      <c r="AL256" s="5" t="str">
        <f t="shared" si="65"/>
        <v/>
      </c>
      <c r="AN256" s="5" t="str">
        <f t="shared" si="66"/>
        <v/>
      </c>
      <c r="AP256" s="5" t="str">
        <f t="shared" si="67"/>
        <v/>
      </c>
      <c r="AS256" s="5">
        <f t="shared" si="68"/>
        <v>1737.45</v>
      </c>
      <c r="AT256" s="11">
        <f t="shared" si="69"/>
        <v>0.10747813205559043</v>
      </c>
      <c r="AU256" s="5">
        <f t="shared" si="70"/>
        <v>107.47813205559042</v>
      </c>
    </row>
    <row r="257" spans="1:47" x14ac:dyDescent="0.3">
      <c r="A257" s="1" t="s">
        <v>405</v>
      </c>
      <c r="B257" s="1" t="s">
        <v>405</v>
      </c>
      <c r="C257" s="1" t="s">
        <v>350</v>
      </c>
      <c r="D257" s="1" t="s">
        <v>75</v>
      </c>
      <c r="E257" s="1" t="s">
        <v>94</v>
      </c>
      <c r="F257" s="1" t="s">
        <v>279</v>
      </c>
      <c r="G257" s="1" t="s">
        <v>55</v>
      </c>
      <c r="H257" s="1" t="s">
        <v>245</v>
      </c>
      <c r="J257" s="2">
        <v>1.02</v>
      </c>
      <c r="K257" s="2">
        <f t="shared" si="63"/>
        <v>1.02</v>
      </c>
      <c r="L257" s="2">
        <f t="shared" si="64"/>
        <v>0</v>
      </c>
      <c r="AG257" s="9">
        <v>1.02</v>
      </c>
      <c r="AH257" s="5">
        <v>1790.1</v>
      </c>
      <c r="AL257" s="5" t="str">
        <f t="shared" si="65"/>
        <v/>
      </c>
      <c r="AN257" s="5" t="str">
        <f t="shared" si="66"/>
        <v/>
      </c>
      <c r="AP257" s="5" t="str">
        <f t="shared" si="67"/>
        <v/>
      </c>
      <c r="AS257" s="5">
        <f t="shared" si="68"/>
        <v>1790.1</v>
      </c>
      <c r="AT257" s="11">
        <f t="shared" si="69"/>
        <v>0.11073504514818407</v>
      </c>
      <c r="AU257" s="5">
        <f t="shared" si="70"/>
        <v>110.73504514818406</v>
      </c>
    </row>
    <row r="258" spans="1:47" x14ac:dyDescent="0.3">
      <c r="A258" s="1" t="s">
        <v>405</v>
      </c>
      <c r="B258" s="1" t="s">
        <v>405</v>
      </c>
      <c r="C258" s="1" t="s">
        <v>350</v>
      </c>
      <c r="D258" s="1" t="s">
        <v>75</v>
      </c>
      <c r="E258" s="1" t="s">
        <v>102</v>
      </c>
      <c r="F258" s="1" t="s">
        <v>279</v>
      </c>
      <c r="G258" s="1" t="s">
        <v>55</v>
      </c>
      <c r="H258" s="1" t="s">
        <v>245</v>
      </c>
      <c r="J258" s="2">
        <v>1.02</v>
      </c>
      <c r="K258" s="2">
        <f t="shared" si="63"/>
        <v>1.02</v>
      </c>
      <c r="L258" s="2">
        <f t="shared" si="64"/>
        <v>0</v>
      </c>
      <c r="AG258" s="9">
        <v>1.02</v>
      </c>
      <c r="AH258" s="5">
        <v>1790.1</v>
      </c>
      <c r="AL258" s="5" t="str">
        <f t="shared" si="65"/>
        <v/>
      </c>
      <c r="AN258" s="5" t="str">
        <f t="shared" si="66"/>
        <v/>
      </c>
      <c r="AP258" s="5" t="str">
        <f t="shared" si="67"/>
        <v/>
      </c>
      <c r="AS258" s="5">
        <f t="shared" si="68"/>
        <v>1790.1</v>
      </c>
      <c r="AT258" s="11">
        <f t="shared" si="69"/>
        <v>0.11073504514818407</v>
      </c>
      <c r="AU258" s="5">
        <f t="shared" si="70"/>
        <v>110.73504514818406</v>
      </c>
    </row>
    <row r="259" spans="1:47" x14ac:dyDescent="0.3">
      <c r="A259" s="1" t="s">
        <v>405</v>
      </c>
      <c r="B259" s="1" t="s">
        <v>405</v>
      </c>
      <c r="C259" s="1" t="s">
        <v>350</v>
      </c>
      <c r="D259" s="1" t="s">
        <v>75</v>
      </c>
      <c r="E259" s="1" t="s">
        <v>97</v>
      </c>
      <c r="F259" s="1" t="s">
        <v>279</v>
      </c>
      <c r="G259" s="1" t="s">
        <v>55</v>
      </c>
      <c r="H259" s="1" t="s">
        <v>245</v>
      </c>
      <c r="J259" s="2">
        <v>0.86</v>
      </c>
      <c r="K259" s="2">
        <f t="shared" si="63"/>
        <v>0.86</v>
      </c>
      <c r="L259" s="2">
        <f t="shared" si="64"/>
        <v>0</v>
      </c>
      <c r="AG259" s="9">
        <v>0.86</v>
      </c>
      <c r="AH259" s="5">
        <v>1509.3</v>
      </c>
      <c r="AL259" s="5" t="str">
        <f t="shared" si="65"/>
        <v/>
      </c>
      <c r="AN259" s="5" t="str">
        <f t="shared" si="66"/>
        <v/>
      </c>
      <c r="AP259" s="5" t="str">
        <f t="shared" si="67"/>
        <v/>
      </c>
      <c r="AS259" s="5">
        <f t="shared" si="68"/>
        <v>1509.3</v>
      </c>
      <c r="AT259" s="11">
        <f t="shared" si="69"/>
        <v>9.3364841987684605E-2</v>
      </c>
      <c r="AU259" s="5">
        <f t="shared" si="70"/>
        <v>93.364841987684599</v>
      </c>
    </row>
    <row r="260" spans="1:47" x14ac:dyDescent="0.3">
      <c r="A260" s="1" t="s">
        <v>405</v>
      </c>
      <c r="B260" s="1" t="s">
        <v>405</v>
      </c>
      <c r="C260" s="1" t="s">
        <v>350</v>
      </c>
      <c r="D260" s="1" t="s">
        <v>75</v>
      </c>
      <c r="E260" s="1" t="s">
        <v>98</v>
      </c>
      <c r="F260" s="1" t="s">
        <v>279</v>
      </c>
      <c r="G260" s="1" t="s">
        <v>55</v>
      </c>
      <c r="H260" s="1" t="s">
        <v>245</v>
      </c>
      <c r="J260" s="2">
        <v>1.02</v>
      </c>
      <c r="K260" s="2">
        <f t="shared" si="63"/>
        <v>1.02</v>
      </c>
      <c r="L260" s="2">
        <f t="shared" si="64"/>
        <v>0</v>
      </c>
      <c r="AG260" s="9">
        <v>1.02</v>
      </c>
      <c r="AH260" s="5">
        <v>1790.1</v>
      </c>
      <c r="AL260" s="5" t="str">
        <f t="shared" si="65"/>
        <v/>
      </c>
      <c r="AN260" s="5" t="str">
        <f t="shared" si="66"/>
        <v/>
      </c>
      <c r="AP260" s="5" t="str">
        <f t="shared" si="67"/>
        <v/>
      </c>
      <c r="AS260" s="5">
        <f t="shared" si="68"/>
        <v>1790.1</v>
      </c>
      <c r="AT260" s="11">
        <f t="shared" si="69"/>
        <v>0.11073504514818407</v>
      </c>
      <c r="AU260" s="5">
        <f t="shared" si="70"/>
        <v>110.73504514818406</v>
      </c>
    </row>
    <row r="261" spans="1:47" x14ac:dyDescent="0.3">
      <c r="A261" s="1" t="s">
        <v>405</v>
      </c>
      <c r="B261" s="1" t="s">
        <v>405</v>
      </c>
      <c r="C261" s="1" t="s">
        <v>350</v>
      </c>
      <c r="D261" s="1" t="s">
        <v>75</v>
      </c>
      <c r="E261" s="1" t="s">
        <v>53</v>
      </c>
      <c r="F261" s="1" t="s">
        <v>279</v>
      </c>
      <c r="G261" s="1" t="s">
        <v>55</v>
      </c>
      <c r="H261" s="1" t="s">
        <v>245</v>
      </c>
      <c r="J261" s="2">
        <v>1.02</v>
      </c>
      <c r="K261" s="2">
        <f t="shared" si="63"/>
        <v>1.02</v>
      </c>
      <c r="L261" s="2">
        <f t="shared" si="64"/>
        <v>0</v>
      </c>
      <c r="AG261" s="9">
        <v>1.02</v>
      </c>
      <c r="AH261" s="5">
        <v>1790.1</v>
      </c>
      <c r="AL261" s="5" t="str">
        <f t="shared" si="65"/>
        <v/>
      </c>
      <c r="AN261" s="5" t="str">
        <f t="shared" si="66"/>
        <v/>
      </c>
      <c r="AP261" s="5" t="str">
        <f t="shared" si="67"/>
        <v/>
      </c>
      <c r="AS261" s="5">
        <f t="shared" si="68"/>
        <v>1790.1</v>
      </c>
      <c r="AT261" s="11">
        <f t="shared" si="69"/>
        <v>0.11073504514818407</v>
      </c>
      <c r="AU261" s="5">
        <f t="shared" si="70"/>
        <v>110.73504514818406</v>
      </c>
    </row>
    <row r="262" spans="1:47" x14ac:dyDescent="0.3">
      <c r="A262" s="1" t="s">
        <v>405</v>
      </c>
      <c r="B262" s="1" t="s">
        <v>405</v>
      </c>
      <c r="C262" s="1" t="s">
        <v>350</v>
      </c>
      <c r="D262" s="1" t="s">
        <v>75</v>
      </c>
      <c r="E262" s="1" t="s">
        <v>83</v>
      </c>
      <c r="F262" s="1" t="s">
        <v>279</v>
      </c>
      <c r="G262" s="1" t="s">
        <v>55</v>
      </c>
      <c r="H262" s="1" t="s">
        <v>245</v>
      </c>
      <c r="J262" s="2">
        <v>0.88</v>
      </c>
      <c r="K262" s="2">
        <f t="shared" si="63"/>
        <v>0.88</v>
      </c>
      <c r="L262" s="2">
        <f t="shared" si="64"/>
        <v>0</v>
      </c>
      <c r="AG262" s="9">
        <v>0.88</v>
      </c>
      <c r="AH262" s="5">
        <v>1544.4</v>
      </c>
      <c r="AL262" s="5" t="str">
        <f t="shared" si="65"/>
        <v/>
      </c>
      <c r="AN262" s="5" t="str">
        <f t="shared" si="66"/>
        <v/>
      </c>
      <c r="AP262" s="5" t="str">
        <f t="shared" si="67"/>
        <v/>
      </c>
      <c r="AS262" s="5">
        <f t="shared" si="68"/>
        <v>1544.4</v>
      </c>
      <c r="AT262" s="11">
        <f t="shared" si="69"/>
        <v>9.5536117382747032E-2</v>
      </c>
      <c r="AU262" s="5">
        <f t="shared" si="70"/>
        <v>95.536117382747022</v>
      </c>
    </row>
    <row r="263" spans="1:47" x14ac:dyDescent="0.3">
      <c r="A263" s="1" t="s">
        <v>412</v>
      </c>
      <c r="B263" s="1" t="s">
        <v>412</v>
      </c>
      <c r="C263" s="1" t="s">
        <v>350</v>
      </c>
      <c r="D263" s="1" t="s">
        <v>75</v>
      </c>
      <c r="E263" s="1" t="s">
        <v>119</v>
      </c>
      <c r="F263" s="1" t="s">
        <v>340</v>
      </c>
      <c r="G263" s="1" t="s">
        <v>55</v>
      </c>
      <c r="H263" s="1" t="s">
        <v>245</v>
      </c>
      <c r="J263" s="2">
        <v>2.63</v>
      </c>
      <c r="K263" s="2">
        <f t="shared" si="63"/>
        <v>2.63</v>
      </c>
      <c r="L263" s="2">
        <f t="shared" si="64"/>
        <v>0</v>
      </c>
      <c r="AG263" s="9">
        <v>2.63</v>
      </c>
      <c r="AH263" s="5">
        <v>3217.5</v>
      </c>
      <c r="AL263" s="5" t="str">
        <f t="shared" si="65"/>
        <v/>
      </c>
      <c r="AN263" s="5" t="str">
        <f t="shared" si="66"/>
        <v/>
      </c>
      <c r="AP263" s="5" t="str">
        <f t="shared" si="67"/>
        <v/>
      </c>
      <c r="AS263" s="5">
        <f t="shared" si="68"/>
        <v>3217.5</v>
      </c>
      <c r="AT263" s="11">
        <f t="shared" si="69"/>
        <v>0.19903357788072298</v>
      </c>
      <c r="AU263" s="5">
        <f t="shared" si="70"/>
        <v>199.03357788072299</v>
      </c>
    </row>
    <row r="264" spans="1:47" x14ac:dyDescent="0.3">
      <c r="A264" s="1" t="s">
        <v>412</v>
      </c>
      <c r="B264" s="1" t="s">
        <v>412</v>
      </c>
      <c r="C264" s="1" t="s">
        <v>350</v>
      </c>
      <c r="D264" s="1" t="s">
        <v>75</v>
      </c>
      <c r="E264" s="1" t="s">
        <v>97</v>
      </c>
      <c r="F264" s="1" t="s">
        <v>340</v>
      </c>
      <c r="G264" s="1" t="s">
        <v>55</v>
      </c>
      <c r="H264" s="1" t="s">
        <v>245</v>
      </c>
      <c r="J264" s="2">
        <v>2.78</v>
      </c>
      <c r="K264" s="2">
        <f t="shared" si="63"/>
        <v>1.56</v>
      </c>
      <c r="L264" s="2">
        <f t="shared" si="64"/>
        <v>0</v>
      </c>
      <c r="AG264" s="9">
        <v>1.56</v>
      </c>
      <c r="AH264" s="5">
        <v>2737.8</v>
      </c>
      <c r="AL264" s="5" t="str">
        <f t="shared" si="65"/>
        <v/>
      </c>
      <c r="AN264" s="5" t="str">
        <f t="shared" si="66"/>
        <v/>
      </c>
      <c r="AP264" s="5" t="str">
        <f t="shared" si="67"/>
        <v/>
      </c>
      <c r="AS264" s="5">
        <f t="shared" si="68"/>
        <v>2737.8</v>
      </c>
      <c r="AT264" s="11">
        <f t="shared" si="69"/>
        <v>0.16935948081486976</v>
      </c>
      <c r="AU264" s="5">
        <f t="shared" si="70"/>
        <v>169.35948081486976</v>
      </c>
    </row>
    <row r="265" spans="1:47" x14ac:dyDescent="0.3">
      <c r="A265" s="1" t="s">
        <v>412</v>
      </c>
      <c r="B265" s="1" t="s">
        <v>412</v>
      </c>
      <c r="C265" s="1" t="s">
        <v>350</v>
      </c>
      <c r="D265" s="1" t="s">
        <v>75</v>
      </c>
      <c r="E265" s="1" t="s">
        <v>98</v>
      </c>
      <c r="F265" s="1" t="s">
        <v>340</v>
      </c>
      <c r="G265" s="1" t="s">
        <v>55</v>
      </c>
      <c r="H265" s="1" t="s">
        <v>245</v>
      </c>
      <c r="J265" s="2">
        <v>0.15</v>
      </c>
      <c r="K265" s="2">
        <f t="shared" si="63"/>
        <v>0.15</v>
      </c>
      <c r="L265" s="2">
        <f t="shared" si="64"/>
        <v>0</v>
      </c>
      <c r="AG265" s="9">
        <v>0.15</v>
      </c>
      <c r="AH265" s="5">
        <v>198.9</v>
      </c>
      <c r="AL265" s="5" t="str">
        <f t="shared" si="65"/>
        <v/>
      </c>
      <c r="AN265" s="5" t="str">
        <f t="shared" si="66"/>
        <v/>
      </c>
      <c r="AP265" s="5" t="str">
        <f t="shared" si="67"/>
        <v/>
      </c>
      <c r="AS265" s="5">
        <f t="shared" si="68"/>
        <v>198.9</v>
      </c>
      <c r="AT265" s="11">
        <f t="shared" si="69"/>
        <v>1.2303893905353785E-2</v>
      </c>
      <c r="AU265" s="5">
        <f t="shared" si="70"/>
        <v>12.303893905353785</v>
      </c>
    </row>
    <row r="266" spans="1:47" x14ac:dyDescent="0.3">
      <c r="A266" s="1" t="s">
        <v>412</v>
      </c>
      <c r="B266" s="1" t="s">
        <v>412</v>
      </c>
      <c r="C266" s="1" t="s">
        <v>350</v>
      </c>
      <c r="D266" s="1" t="s">
        <v>75</v>
      </c>
      <c r="E266" s="1" t="s">
        <v>53</v>
      </c>
      <c r="F266" s="1" t="s">
        <v>340</v>
      </c>
      <c r="G266" s="1" t="s">
        <v>55</v>
      </c>
      <c r="H266" s="1" t="s">
        <v>245</v>
      </c>
      <c r="J266" s="2">
        <v>2.73</v>
      </c>
      <c r="K266" s="2">
        <f t="shared" si="63"/>
        <v>1.88</v>
      </c>
      <c r="L266" s="2">
        <f t="shared" si="64"/>
        <v>0</v>
      </c>
      <c r="AG266" s="9">
        <v>1.88</v>
      </c>
      <c r="AH266" s="5">
        <v>3176.55</v>
      </c>
      <c r="AL266" s="5" t="str">
        <f t="shared" si="65"/>
        <v/>
      </c>
      <c r="AN266" s="5" t="str">
        <f t="shared" si="66"/>
        <v/>
      </c>
      <c r="AP266" s="5" t="str">
        <f t="shared" si="67"/>
        <v/>
      </c>
      <c r="AS266" s="5">
        <f t="shared" si="68"/>
        <v>3176.55</v>
      </c>
      <c r="AT266" s="11">
        <f t="shared" si="69"/>
        <v>0.19650042325315017</v>
      </c>
      <c r="AU266" s="5">
        <f t="shared" si="70"/>
        <v>196.50042325315016</v>
      </c>
    </row>
    <row r="267" spans="1:47" x14ac:dyDescent="0.3">
      <c r="A267" s="1" t="s">
        <v>412</v>
      </c>
      <c r="B267" s="1" t="s">
        <v>412</v>
      </c>
      <c r="C267" s="1" t="s">
        <v>350</v>
      </c>
      <c r="D267" s="1" t="s">
        <v>75</v>
      </c>
      <c r="E267" s="1" t="s">
        <v>83</v>
      </c>
      <c r="F267" s="1" t="s">
        <v>340</v>
      </c>
      <c r="G267" s="1" t="s">
        <v>55</v>
      </c>
      <c r="H267" s="1" t="s">
        <v>245</v>
      </c>
      <c r="J267" s="2">
        <v>0.05</v>
      </c>
      <c r="K267" s="2">
        <f t="shared" si="63"/>
        <v>0.05</v>
      </c>
      <c r="L267" s="2">
        <f t="shared" si="64"/>
        <v>0</v>
      </c>
      <c r="AG267" s="9">
        <v>0.05</v>
      </c>
      <c r="AH267" s="5">
        <v>87.75</v>
      </c>
      <c r="AL267" s="5" t="str">
        <f t="shared" si="65"/>
        <v/>
      </c>
      <c r="AN267" s="5" t="str">
        <f t="shared" si="66"/>
        <v/>
      </c>
      <c r="AP267" s="5" t="str">
        <f t="shared" si="67"/>
        <v/>
      </c>
      <c r="AS267" s="5">
        <f t="shared" si="68"/>
        <v>87.75</v>
      </c>
      <c r="AT267" s="11">
        <f t="shared" si="69"/>
        <v>5.4281884876560818E-3</v>
      </c>
      <c r="AU267" s="5">
        <f t="shared" si="70"/>
        <v>5.4281884876560813</v>
      </c>
    </row>
    <row r="268" spans="1:47" x14ac:dyDescent="0.3">
      <c r="A268" s="1" t="s">
        <v>413</v>
      </c>
      <c r="B268" s="1" t="s">
        <v>413</v>
      </c>
      <c r="C268" s="1" t="s">
        <v>350</v>
      </c>
      <c r="D268" s="1" t="s">
        <v>75</v>
      </c>
      <c r="E268" s="1" t="s">
        <v>57</v>
      </c>
      <c r="F268" s="1" t="s">
        <v>340</v>
      </c>
      <c r="G268" s="1" t="s">
        <v>55</v>
      </c>
      <c r="H268" s="1" t="s">
        <v>245</v>
      </c>
      <c r="J268" s="2">
        <v>2.0099999999999998</v>
      </c>
      <c r="K268" s="2">
        <f t="shared" si="63"/>
        <v>2.0099999999999998</v>
      </c>
      <c r="L268" s="2">
        <f t="shared" si="64"/>
        <v>0</v>
      </c>
      <c r="AG268" s="9">
        <v>2.0099999999999998</v>
      </c>
      <c r="AH268" s="5">
        <v>3527.55</v>
      </c>
      <c r="AL268" s="5" t="str">
        <f t="shared" si="65"/>
        <v/>
      </c>
      <c r="AN268" s="5" t="str">
        <f t="shared" si="66"/>
        <v/>
      </c>
      <c r="AP268" s="5" t="str">
        <f t="shared" si="67"/>
        <v/>
      </c>
      <c r="AS268" s="5">
        <f t="shared" si="68"/>
        <v>3527.55</v>
      </c>
      <c r="AT268" s="11">
        <f t="shared" si="69"/>
        <v>0.21821317720377448</v>
      </c>
      <c r="AU268" s="5">
        <f t="shared" si="70"/>
        <v>218.21317720377448</v>
      </c>
    </row>
    <row r="269" spans="1:47" x14ac:dyDescent="0.3">
      <c r="A269" s="1" t="s">
        <v>413</v>
      </c>
      <c r="B269" s="1" t="s">
        <v>413</v>
      </c>
      <c r="C269" s="1" t="s">
        <v>350</v>
      </c>
      <c r="D269" s="1" t="s">
        <v>75</v>
      </c>
      <c r="E269" s="1" t="s">
        <v>151</v>
      </c>
      <c r="F269" s="1" t="s">
        <v>340</v>
      </c>
      <c r="G269" s="1" t="s">
        <v>55</v>
      </c>
      <c r="H269" s="1" t="s">
        <v>245</v>
      </c>
      <c r="J269" s="2">
        <v>0.02</v>
      </c>
      <c r="K269" s="2">
        <f t="shared" si="63"/>
        <v>0.02</v>
      </c>
      <c r="L269" s="2">
        <f t="shared" si="64"/>
        <v>0</v>
      </c>
      <c r="AG269" s="9">
        <v>0.02</v>
      </c>
      <c r="AH269" s="5">
        <v>35.1</v>
      </c>
      <c r="AL269" s="5" t="str">
        <f t="shared" si="65"/>
        <v/>
      </c>
      <c r="AN269" s="5" t="str">
        <f t="shared" si="66"/>
        <v/>
      </c>
      <c r="AP269" s="5" t="str">
        <f t="shared" si="67"/>
        <v/>
      </c>
      <c r="AS269" s="5">
        <f t="shared" si="68"/>
        <v>35.1</v>
      </c>
      <c r="AT269" s="11">
        <f t="shared" si="69"/>
        <v>2.1712753950624327E-3</v>
      </c>
      <c r="AU269" s="5">
        <f t="shared" si="70"/>
        <v>2.1712753950624326</v>
      </c>
    </row>
    <row r="270" spans="1:47" x14ac:dyDescent="0.3">
      <c r="A270" s="1" t="s">
        <v>414</v>
      </c>
      <c r="B270" s="1" t="s">
        <v>414</v>
      </c>
      <c r="C270" s="1" t="s">
        <v>350</v>
      </c>
      <c r="D270" s="1" t="s">
        <v>75</v>
      </c>
      <c r="E270" s="1" t="s">
        <v>83</v>
      </c>
      <c r="F270" s="1" t="s">
        <v>244</v>
      </c>
      <c r="G270" s="1" t="s">
        <v>55</v>
      </c>
      <c r="H270" s="1" t="s">
        <v>245</v>
      </c>
      <c r="J270" s="2">
        <v>0.98</v>
      </c>
      <c r="K270" s="2">
        <f t="shared" si="63"/>
        <v>0.84</v>
      </c>
      <c r="L270" s="2">
        <f t="shared" si="64"/>
        <v>0</v>
      </c>
      <c r="AG270" s="9">
        <v>0.84</v>
      </c>
      <c r="AH270" s="5">
        <v>1474.2</v>
      </c>
      <c r="AL270" s="5" t="str">
        <f t="shared" si="65"/>
        <v/>
      </c>
      <c r="AN270" s="5" t="str">
        <f t="shared" si="66"/>
        <v/>
      </c>
      <c r="AP270" s="5" t="str">
        <f t="shared" si="67"/>
        <v/>
      </c>
      <c r="AS270" s="5">
        <f t="shared" si="68"/>
        <v>1474.2</v>
      </c>
      <c r="AT270" s="11">
        <f t="shared" si="69"/>
        <v>9.1193566592622177E-2</v>
      </c>
      <c r="AU270" s="5">
        <f t="shared" si="70"/>
        <v>91.193566592622176</v>
      </c>
    </row>
    <row r="271" spans="1:47" x14ac:dyDescent="0.3">
      <c r="A271" s="1" t="s">
        <v>414</v>
      </c>
      <c r="B271" s="1" t="s">
        <v>414</v>
      </c>
      <c r="C271" s="1" t="s">
        <v>350</v>
      </c>
      <c r="D271" s="1" t="s">
        <v>75</v>
      </c>
      <c r="E271" s="1" t="s">
        <v>77</v>
      </c>
      <c r="F271" s="1" t="s">
        <v>244</v>
      </c>
      <c r="G271" s="1" t="s">
        <v>55</v>
      </c>
      <c r="H271" s="1" t="s">
        <v>245</v>
      </c>
      <c r="J271" s="2">
        <v>1</v>
      </c>
      <c r="K271" s="2">
        <f t="shared" si="63"/>
        <v>0.92</v>
      </c>
      <c r="L271" s="2">
        <f t="shared" si="64"/>
        <v>0</v>
      </c>
      <c r="AG271" s="9">
        <v>0.92</v>
      </c>
      <c r="AH271" s="5">
        <v>1614.6</v>
      </c>
      <c r="AL271" s="5" t="str">
        <f t="shared" si="65"/>
        <v/>
      </c>
      <c r="AN271" s="5" t="str">
        <f t="shared" si="66"/>
        <v/>
      </c>
      <c r="AP271" s="5" t="str">
        <f t="shared" si="67"/>
        <v/>
      </c>
      <c r="AS271" s="5">
        <f t="shared" si="68"/>
        <v>1614.6</v>
      </c>
      <c r="AT271" s="11">
        <f t="shared" si="69"/>
        <v>9.9878668172871887E-2</v>
      </c>
      <c r="AU271" s="5">
        <f t="shared" si="70"/>
        <v>99.878668172871883</v>
      </c>
    </row>
    <row r="272" spans="1:47" x14ac:dyDescent="0.3">
      <c r="A272" s="1" t="s">
        <v>414</v>
      </c>
      <c r="B272" s="1" t="s">
        <v>414</v>
      </c>
      <c r="C272" s="1" t="s">
        <v>350</v>
      </c>
      <c r="D272" s="1" t="s">
        <v>75</v>
      </c>
      <c r="E272" s="1" t="s">
        <v>76</v>
      </c>
      <c r="F272" s="1" t="s">
        <v>244</v>
      </c>
      <c r="G272" s="1" t="s">
        <v>55</v>
      </c>
      <c r="H272" s="1" t="s">
        <v>245</v>
      </c>
      <c r="J272" s="2">
        <v>1</v>
      </c>
      <c r="K272" s="2">
        <f t="shared" si="63"/>
        <v>0.34</v>
      </c>
      <c r="L272" s="2">
        <f t="shared" si="64"/>
        <v>0</v>
      </c>
      <c r="AG272" s="9">
        <v>0.34</v>
      </c>
      <c r="AH272" s="5">
        <v>596.70000000000005</v>
      </c>
      <c r="AL272" s="5" t="str">
        <f t="shared" si="65"/>
        <v/>
      </c>
      <c r="AN272" s="5" t="str">
        <f t="shared" si="66"/>
        <v/>
      </c>
      <c r="AP272" s="5" t="str">
        <f t="shared" si="67"/>
        <v/>
      </c>
      <c r="AS272" s="5">
        <f t="shared" si="68"/>
        <v>596.70000000000005</v>
      </c>
      <c r="AT272" s="11">
        <f t="shared" si="69"/>
        <v>3.6911681716061351E-2</v>
      </c>
      <c r="AU272" s="5">
        <f t="shared" si="70"/>
        <v>36.911681716061352</v>
      </c>
    </row>
    <row r="273" spans="1:47" x14ac:dyDescent="0.3">
      <c r="A273" s="1" t="s">
        <v>414</v>
      </c>
      <c r="B273" s="1" t="s">
        <v>414</v>
      </c>
      <c r="C273" s="1" t="s">
        <v>350</v>
      </c>
      <c r="D273" s="1" t="s">
        <v>75</v>
      </c>
      <c r="E273" s="1" t="s">
        <v>68</v>
      </c>
      <c r="F273" s="1" t="s">
        <v>244</v>
      </c>
      <c r="G273" s="1" t="s">
        <v>55</v>
      </c>
      <c r="H273" s="1" t="s">
        <v>245</v>
      </c>
      <c r="J273" s="2">
        <v>1.46</v>
      </c>
      <c r="K273" s="2">
        <f t="shared" si="63"/>
        <v>0.89</v>
      </c>
      <c r="L273" s="2">
        <f t="shared" si="64"/>
        <v>0</v>
      </c>
      <c r="AG273" s="9">
        <v>0.89</v>
      </c>
      <c r="AH273" s="5">
        <v>1561.95</v>
      </c>
      <c r="AL273" s="5" t="str">
        <f t="shared" si="65"/>
        <v/>
      </c>
      <c r="AN273" s="5" t="str">
        <f t="shared" si="66"/>
        <v/>
      </c>
      <c r="AP273" s="5" t="str">
        <f t="shared" si="67"/>
        <v/>
      </c>
      <c r="AS273" s="5">
        <f t="shared" si="68"/>
        <v>1561.95</v>
      </c>
      <c r="AT273" s="11">
        <f t="shared" si="69"/>
        <v>9.6621755080278246E-2</v>
      </c>
      <c r="AU273" s="5">
        <f t="shared" si="70"/>
        <v>96.621755080278234</v>
      </c>
    </row>
    <row r="274" spans="1:47" x14ac:dyDescent="0.3">
      <c r="A274" s="1" t="s">
        <v>415</v>
      </c>
      <c r="B274" s="1" t="s">
        <v>415</v>
      </c>
      <c r="C274" s="1" t="s">
        <v>350</v>
      </c>
      <c r="D274" s="1" t="s">
        <v>75</v>
      </c>
      <c r="E274" s="1" t="s">
        <v>83</v>
      </c>
      <c r="F274" s="1" t="s">
        <v>279</v>
      </c>
      <c r="G274" s="1" t="s">
        <v>55</v>
      </c>
      <c r="H274" s="1" t="s">
        <v>245</v>
      </c>
      <c r="J274" s="2">
        <v>1.08</v>
      </c>
      <c r="K274" s="2">
        <f t="shared" si="63"/>
        <v>0.42</v>
      </c>
      <c r="L274" s="2">
        <f t="shared" si="64"/>
        <v>0</v>
      </c>
      <c r="AG274" s="9">
        <v>0.42</v>
      </c>
      <c r="AH274" s="5">
        <v>737.1</v>
      </c>
      <c r="AL274" s="5" t="str">
        <f t="shared" si="65"/>
        <v/>
      </c>
      <c r="AN274" s="5" t="str">
        <f t="shared" si="66"/>
        <v/>
      </c>
      <c r="AP274" s="5" t="str">
        <f t="shared" si="67"/>
        <v/>
      </c>
      <c r="AS274" s="5">
        <f t="shared" si="68"/>
        <v>737.1</v>
      </c>
      <c r="AT274" s="11">
        <f t="shared" si="69"/>
        <v>4.5596783296311089E-2</v>
      </c>
      <c r="AU274" s="5">
        <f t="shared" si="70"/>
        <v>45.596783296311088</v>
      </c>
    </row>
    <row r="275" spans="1:47" x14ac:dyDescent="0.3">
      <c r="A275" s="1" t="s">
        <v>415</v>
      </c>
      <c r="B275" s="1" t="s">
        <v>415</v>
      </c>
      <c r="C275" s="1" t="s">
        <v>350</v>
      </c>
      <c r="D275" s="1" t="s">
        <v>75</v>
      </c>
      <c r="E275" s="1" t="s">
        <v>77</v>
      </c>
      <c r="F275" s="1" t="s">
        <v>279</v>
      </c>
      <c r="G275" s="1" t="s">
        <v>55</v>
      </c>
      <c r="H275" s="1" t="s">
        <v>245</v>
      </c>
      <c r="J275" s="2">
        <v>0.88</v>
      </c>
      <c r="K275" s="2">
        <f t="shared" si="63"/>
        <v>0.09</v>
      </c>
      <c r="L275" s="2">
        <f t="shared" si="64"/>
        <v>0</v>
      </c>
      <c r="AG275" s="9">
        <v>0.09</v>
      </c>
      <c r="AH275" s="5">
        <v>157.94999999999999</v>
      </c>
      <c r="AL275" s="5" t="str">
        <f t="shared" si="65"/>
        <v/>
      </c>
      <c r="AN275" s="5" t="str">
        <f t="shared" si="66"/>
        <v/>
      </c>
      <c r="AP275" s="5" t="str">
        <f t="shared" si="67"/>
        <v/>
      </c>
      <c r="AS275" s="5">
        <f t="shared" si="68"/>
        <v>157.94999999999999</v>
      </c>
      <c r="AT275" s="11">
        <f t="shared" si="69"/>
        <v>9.7707392777809446E-3</v>
      </c>
      <c r="AU275" s="5">
        <f t="shared" si="70"/>
        <v>9.7707392777809439</v>
      </c>
    </row>
    <row r="276" spans="1:47" x14ac:dyDescent="0.3">
      <c r="A276" s="1" t="s">
        <v>416</v>
      </c>
      <c r="B276" s="1" t="s">
        <v>416</v>
      </c>
      <c r="C276" s="1" t="s">
        <v>350</v>
      </c>
      <c r="D276" s="1" t="s">
        <v>75</v>
      </c>
      <c r="E276" s="1" t="s">
        <v>96</v>
      </c>
      <c r="F276" s="1" t="s">
        <v>279</v>
      </c>
      <c r="G276" s="1" t="s">
        <v>55</v>
      </c>
      <c r="H276" s="1" t="s">
        <v>245</v>
      </c>
      <c r="J276" s="2">
        <v>1.01</v>
      </c>
      <c r="K276" s="2">
        <f t="shared" si="63"/>
        <v>0.17</v>
      </c>
      <c r="L276" s="2">
        <f t="shared" si="64"/>
        <v>0</v>
      </c>
      <c r="AG276" s="9">
        <v>0.17</v>
      </c>
      <c r="AH276" s="5">
        <v>298.35000000000002</v>
      </c>
      <c r="AL276" s="5" t="str">
        <f t="shared" si="65"/>
        <v/>
      </c>
      <c r="AN276" s="5" t="str">
        <f t="shared" si="66"/>
        <v/>
      </c>
      <c r="AP276" s="5" t="str">
        <f t="shared" si="67"/>
        <v/>
      </c>
      <c r="AS276" s="5">
        <f t="shared" si="68"/>
        <v>298.35000000000002</v>
      </c>
      <c r="AT276" s="11">
        <f t="shared" si="69"/>
        <v>1.8455840858030675E-2</v>
      </c>
      <c r="AU276" s="5">
        <f t="shared" si="70"/>
        <v>18.455840858030676</v>
      </c>
    </row>
    <row r="277" spans="1:47" x14ac:dyDescent="0.3">
      <c r="B277" s="29" t="s">
        <v>421</v>
      </c>
    </row>
    <row r="278" spans="1:47" ht="15" thickBot="1" x14ac:dyDescent="0.35">
      <c r="A278" s="1" t="s">
        <v>414</v>
      </c>
      <c r="B278" s="1" t="s">
        <v>414</v>
      </c>
      <c r="C278" s="1" t="s">
        <v>430</v>
      </c>
      <c r="D278" s="1" t="s">
        <v>52</v>
      </c>
      <c r="E278" s="1" t="s">
        <v>97</v>
      </c>
      <c r="F278" s="1" t="s">
        <v>251</v>
      </c>
      <c r="G278" s="1" t="s">
        <v>252</v>
      </c>
      <c r="H278" s="1" t="s">
        <v>245</v>
      </c>
      <c r="J278" s="2">
        <v>1.26</v>
      </c>
      <c r="K278" s="2">
        <f t="shared" ref="K278" si="71">SUM(N278,P278,R278,T278,V278,X278,Z278,AB278,AE278,AG278,AI278)</f>
        <v>0.05</v>
      </c>
      <c r="L278" s="2">
        <f t="shared" ref="L278" si="72">SUM(M278,AD278,AK278,AM278,AO278,AQ278,AR278)</f>
        <v>0</v>
      </c>
      <c r="AG278" s="9">
        <v>0.05</v>
      </c>
      <c r="AH278" s="5">
        <v>87.75</v>
      </c>
      <c r="AL278" s="5" t="str">
        <f t="shared" ref="AL278" si="73">IF(AK278&gt;0,AK278*$AL$1,"")</f>
        <v/>
      </c>
      <c r="AN278" s="5" t="str">
        <f t="shared" ref="AN278" si="74">IF(AM278&gt;0,AM278*$AN$1,"")</f>
        <v/>
      </c>
      <c r="AP278" s="5" t="str">
        <f t="shared" ref="AP278" si="75">IF(AO278&gt;0,AO278*$AP$1,"")</f>
        <v/>
      </c>
      <c r="AS278" s="5">
        <f t="shared" ref="AS278" si="76">SUM(O278,Q278,S278,U278,W278,Y278,AA278,AC278,AF278,AH278,AJ278)</f>
        <v>87.75</v>
      </c>
      <c r="AT278" s="11">
        <f>(AS278/$AS$279)*100</f>
        <v>5.4281884876560818E-3</v>
      </c>
      <c r="AU278" s="5">
        <f t="shared" ref="AU278" si="77">(AT278/100)*$AU$1</f>
        <v>5.4281884876560813</v>
      </c>
    </row>
    <row r="279" spans="1:47" ht="15" thickTop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>
        <f t="shared" ref="K279:AU279" si="78">SUM(K3:K278)</f>
        <v>2003.3900000000006</v>
      </c>
      <c r="L279" s="20">
        <f t="shared" si="78"/>
        <v>782.38</v>
      </c>
      <c r="M279" s="21">
        <f t="shared" si="78"/>
        <v>772.45999999999992</v>
      </c>
      <c r="N279" s="22">
        <f t="shared" si="78"/>
        <v>15.389999999999999</v>
      </c>
      <c r="O279" s="23">
        <f t="shared" si="78"/>
        <v>28565</v>
      </c>
      <c r="P279" s="24">
        <f t="shared" si="78"/>
        <v>279.03000000000009</v>
      </c>
      <c r="Q279" s="23">
        <f t="shared" si="78"/>
        <v>466029.28125</v>
      </c>
      <c r="R279" s="25">
        <f t="shared" si="78"/>
        <v>662.53999999999985</v>
      </c>
      <c r="S279" s="23">
        <f t="shared" si="78"/>
        <v>794457.47874999966</v>
      </c>
      <c r="T279" s="26">
        <f t="shared" si="78"/>
        <v>398.73</v>
      </c>
      <c r="U279" s="23">
        <f t="shared" si="78"/>
        <v>141827.36399999997</v>
      </c>
      <c r="V279" s="20">
        <f t="shared" si="78"/>
        <v>0</v>
      </c>
      <c r="W279" s="23">
        <f t="shared" si="78"/>
        <v>0</v>
      </c>
      <c r="X279" s="20">
        <f t="shared" si="78"/>
        <v>0</v>
      </c>
      <c r="Y279" s="23">
        <f t="shared" si="78"/>
        <v>0</v>
      </c>
      <c r="Z279" s="27">
        <f t="shared" si="78"/>
        <v>96.82000000000005</v>
      </c>
      <c r="AA279" s="23">
        <f t="shared" si="78"/>
        <v>13474.423200000003</v>
      </c>
      <c r="AB279" s="28">
        <f t="shared" si="78"/>
        <v>450.73000000000013</v>
      </c>
      <c r="AC279" s="23">
        <f t="shared" si="78"/>
        <v>58776.22553749998</v>
      </c>
      <c r="AD279" s="20">
        <f t="shared" si="78"/>
        <v>0</v>
      </c>
      <c r="AE279" s="20">
        <f t="shared" si="78"/>
        <v>21.85</v>
      </c>
      <c r="AF279" s="23">
        <f t="shared" si="78"/>
        <v>2313.80575</v>
      </c>
      <c r="AG279" s="27">
        <f t="shared" si="78"/>
        <v>78.3</v>
      </c>
      <c r="AH279" s="23">
        <f t="shared" si="78"/>
        <v>111117.82500000001</v>
      </c>
      <c r="AI279" s="20">
        <f t="shared" si="78"/>
        <v>0</v>
      </c>
      <c r="AJ279" s="23">
        <f t="shared" si="78"/>
        <v>0</v>
      </c>
      <c r="AK279" s="21">
        <f t="shared" si="78"/>
        <v>1.4500000000000004</v>
      </c>
      <c r="AL279" s="23">
        <f t="shared" si="78"/>
        <v>5606.2800000000016</v>
      </c>
      <c r="AM279" s="21">
        <f t="shared" si="78"/>
        <v>0.99</v>
      </c>
      <c r="AN279" s="23">
        <f t="shared" si="78"/>
        <v>6379.5599999999995</v>
      </c>
      <c r="AO279" s="20">
        <f t="shared" si="78"/>
        <v>1.5300000000000002</v>
      </c>
      <c r="AP279" s="23">
        <f t="shared" si="78"/>
        <v>1.5300000000000002</v>
      </c>
      <c r="AQ279" s="20">
        <f t="shared" si="78"/>
        <v>5.9499999999999984</v>
      </c>
      <c r="AR279" s="20">
        <f t="shared" si="78"/>
        <v>0</v>
      </c>
      <c r="AS279" s="23">
        <f t="shared" si="78"/>
        <v>1616561.4034874991</v>
      </c>
      <c r="AT279" s="20">
        <f t="shared" si="78"/>
        <v>100.00000000000004</v>
      </c>
      <c r="AU279" s="23">
        <f t="shared" si="78"/>
        <v>100000.00000000012</v>
      </c>
    </row>
    <row r="282" spans="1:47" x14ac:dyDescent="0.3">
      <c r="B282" s="29" t="s">
        <v>417</v>
      </c>
      <c r="C282" s="1">
        <f>SUM(K279,L279)</f>
        <v>2785.7700000000004</v>
      </c>
    </row>
  </sheetData>
  <autoFilter ref="A2:AU279" xr:uid="{00000000-0001-0000-0000-000000000000}"/>
  <conditionalFormatting sqref="I191:I278">
    <cfRule type="notContainsText" dxfId="0" priority="9" operator="notContains" text="#########">
      <formula>ISERROR(SEARCH("#########",I191))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E27C2-55EC-4821-A273-A52B7CF790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775CF5-E2BA-4355-BB1D-39302658C4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customXml/itemProps3.xml><?xml version="1.0" encoding="utf-8"?>
<ds:datastoreItem xmlns:ds="http://schemas.openxmlformats.org/officeDocument/2006/customXml" ds:itemID="{C9089B95-89F3-44A4-A853-C0F2AAE29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Derek Ebertowski</cp:lastModifiedBy>
  <dcterms:created xsi:type="dcterms:W3CDTF">2023-05-24T14:39:36Z</dcterms:created>
  <dcterms:modified xsi:type="dcterms:W3CDTF">2023-10-20T13:29:50Z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  <property fmtid="{D5CDD505-2E9C-101B-9397-08002B2CF9AE}" pid="3" name="MediaServiceImageTags">
    <vt:lpwstr/>
  </property>
</Properties>
</file>