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JD 20/"/>
    </mc:Choice>
  </mc:AlternateContent>
  <xr:revisionPtr revIDLastSave="8" documentId="13_ncr:1_{EAC9DFB4-B1A3-46BE-A293-A7034DA4E5EA}" xr6:coauthVersionLast="47" xr6:coauthVersionMax="47" xr10:uidLastSave="{97ED54D8-0793-424F-A9E0-F9F55BED8378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Sheet1!$A$2:$AU$228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5" i="1"/>
  <c r="AS216" i="1"/>
  <c r="AS217" i="1"/>
  <c r="AS219" i="1"/>
  <c r="AS220" i="1"/>
  <c r="AS221" i="1"/>
  <c r="AS222" i="1"/>
  <c r="AS224" i="1"/>
  <c r="AS225" i="1"/>
  <c r="AS226" i="1"/>
  <c r="AS227" i="1"/>
  <c r="AR228" i="1"/>
  <c r="AQ228" i="1"/>
  <c r="AO228" i="1"/>
  <c r="AM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AP227" i="1"/>
  <c r="AN227" i="1"/>
  <c r="AL227" i="1"/>
  <c r="L227" i="1"/>
  <c r="K227" i="1"/>
  <c r="AP226" i="1"/>
  <c r="AN226" i="1"/>
  <c r="AL226" i="1"/>
  <c r="L226" i="1"/>
  <c r="K226" i="1"/>
  <c r="AP225" i="1"/>
  <c r="AN225" i="1"/>
  <c r="AL225" i="1"/>
  <c r="L225" i="1"/>
  <c r="K225" i="1"/>
  <c r="AP224" i="1"/>
  <c r="AN224" i="1"/>
  <c r="AL224" i="1"/>
  <c r="L224" i="1"/>
  <c r="K224" i="1"/>
  <c r="AP222" i="1"/>
  <c r="AN222" i="1"/>
  <c r="AL222" i="1"/>
  <c r="L222" i="1"/>
  <c r="K222" i="1"/>
  <c r="AP221" i="1"/>
  <c r="AN221" i="1"/>
  <c r="AL221" i="1"/>
  <c r="L221" i="1"/>
  <c r="K221" i="1"/>
  <c r="AP220" i="1"/>
  <c r="AN220" i="1"/>
  <c r="AL220" i="1"/>
  <c r="L220" i="1"/>
  <c r="K220" i="1"/>
  <c r="AP219" i="1"/>
  <c r="AN219" i="1"/>
  <c r="AL219" i="1"/>
  <c r="L219" i="1"/>
  <c r="K219" i="1"/>
  <c r="AP217" i="1"/>
  <c r="AN217" i="1"/>
  <c r="AL217" i="1"/>
  <c r="L217" i="1"/>
  <c r="K217" i="1"/>
  <c r="AP216" i="1"/>
  <c r="AN216" i="1"/>
  <c r="AL216" i="1"/>
  <c r="L216" i="1"/>
  <c r="K216" i="1"/>
  <c r="AP215" i="1"/>
  <c r="AN215" i="1"/>
  <c r="AL215" i="1"/>
  <c r="L215" i="1"/>
  <c r="K215" i="1"/>
  <c r="AP213" i="1"/>
  <c r="AN213" i="1"/>
  <c r="AL213" i="1"/>
  <c r="L213" i="1"/>
  <c r="K213" i="1"/>
  <c r="AP212" i="1"/>
  <c r="AN212" i="1"/>
  <c r="AL212" i="1"/>
  <c r="L212" i="1"/>
  <c r="K212" i="1"/>
  <c r="AP211" i="1"/>
  <c r="AN211" i="1"/>
  <c r="AL211" i="1"/>
  <c r="L211" i="1"/>
  <c r="K211" i="1"/>
  <c r="AP210" i="1"/>
  <c r="AN210" i="1"/>
  <c r="AL210" i="1"/>
  <c r="L210" i="1"/>
  <c r="K210" i="1"/>
  <c r="AP209" i="1"/>
  <c r="AN209" i="1"/>
  <c r="AL209" i="1"/>
  <c r="L209" i="1"/>
  <c r="K209" i="1"/>
  <c r="AP208" i="1"/>
  <c r="AN208" i="1"/>
  <c r="AL208" i="1"/>
  <c r="L208" i="1"/>
  <c r="K208" i="1"/>
  <c r="AP207" i="1"/>
  <c r="AN207" i="1"/>
  <c r="AL207" i="1"/>
  <c r="L207" i="1"/>
  <c r="K207" i="1"/>
  <c r="AP206" i="1"/>
  <c r="AN206" i="1"/>
  <c r="AL206" i="1"/>
  <c r="L206" i="1"/>
  <c r="K206" i="1"/>
  <c r="AP205" i="1"/>
  <c r="AN205" i="1"/>
  <c r="AL205" i="1"/>
  <c r="L205" i="1"/>
  <c r="K205" i="1"/>
  <c r="AP204" i="1"/>
  <c r="AN204" i="1"/>
  <c r="AL204" i="1"/>
  <c r="L204" i="1"/>
  <c r="K204" i="1"/>
  <c r="AP203" i="1"/>
  <c r="AN203" i="1"/>
  <c r="AL203" i="1"/>
  <c r="L203" i="1"/>
  <c r="K203" i="1"/>
  <c r="AP202" i="1"/>
  <c r="AN202" i="1"/>
  <c r="AL202" i="1"/>
  <c r="L202" i="1"/>
  <c r="K202" i="1"/>
  <c r="AP201" i="1"/>
  <c r="AN201" i="1"/>
  <c r="AL201" i="1"/>
  <c r="L201" i="1"/>
  <c r="K201" i="1"/>
  <c r="AP200" i="1"/>
  <c r="AN200" i="1"/>
  <c r="AL200" i="1"/>
  <c r="L200" i="1"/>
  <c r="K200" i="1"/>
  <c r="AP199" i="1"/>
  <c r="AN199" i="1"/>
  <c r="AL199" i="1"/>
  <c r="L199" i="1"/>
  <c r="K199" i="1"/>
  <c r="AP198" i="1"/>
  <c r="AN198" i="1"/>
  <c r="AL198" i="1"/>
  <c r="L198" i="1"/>
  <c r="K198" i="1"/>
  <c r="AP197" i="1"/>
  <c r="AN197" i="1"/>
  <c r="AL197" i="1"/>
  <c r="L197" i="1"/>
  <c r="K197" i="1"/>
  <c r="AP196" i="1"/>
  <c r="AN196" i="1"/>
  <c r="AL196" i="1"/>
  <c r="L196" i="1"/>
  <c r="K196" i="1"/>
  <c r="AP195" i="1"/>
  <c r="AN195" i="1"/>
  <c r="AL195" i="1"/>
  <c r="L195" i="1"/>
  <c r="K195" i="1"/>
  <c r="AP194" i="1"/>
  <c r="AN194" i="1"/>
  <c r="AL194" i="1"/>
  <c r="L194" i="1"/>
  <c r="K194" i="1"/>
  <c r="AP193" i="1"/>
  <c r="AN193" i="1"/>
  <c r="AL193" i="1"/>
  <c r="L193" i="1"/>
  <c r="K193" i="1"/>
  <c r="AP192" i="1"/>
  <c r="AN192" i="1"/>
  <c r="AL192" i="1"/>
  <c r="L192" i="1"/>
  <c r="K192" i="1"/>
  <c r="AP191" i="1"/>
  <c r="AN191" i="1"/>
  <c r="AL191" i="1"/>
  <c r="L191" i="1"/>
  <c r="K191" i="1"/>
  <c r="AP190" i="1"/>
  <c r="AN190" i="1"/>
  <c r="AL190" i="1"/>
  <c r="L190" i="1"/>
  <c r="K190" i="1"/>
  <c r="AP189" i="1"/>
  <c r="AN189" i="1"/>
  <c r="AL189" i="1"/>
  <c r="L189" i="1"/>
  <c r="K189" i="1"/>
  <c r="AP188" i="1"/>
  <c r="AN188" i="1"/>
  <c r="AL188" i="1"/>
  <c r="L188" i="1"/>
  <c r="K188" i="1"/>
  <c r="AP187" i="1"/>
  <c r="AN187" i="1"/>
  <c r="AL187" i="1"/>
  <c r="L187" i="1"/>
  <c r="K187" i="1"/>
  <c r="AP186" i="1"/>
  <c r="AN186" i="1"/>
  <c r="AL186" i="1"/>
  <c r="L186" i="1"/>
  <c r="K186" i="1"/>
  <c r="AP185" i="1"/>
  <c r="AN185" i="1"/>
  <c r="AL185" i="1"/>
  <c r="L185" i="1"/>
  <c r="K185" i="1"/>
  <c r="AP184" i="1"/>
  <c r="AN184" i="1"/>
  <c r="AL184" i="1"/>
  <c r="L184" i="1"/>
  <c r="K184" i="1"/>
  <c r="AP183" i="1"/>
  <c r="AN183" i="1"/>
  <c r="AL183" i="1"/>
  <c r="L183" i="1"/>
  <c r="K183" i="1"/>
  <c r="AP182" i="1"/>
  <c r="AN182" i="1"/>
  <c r="AL182" i="1"/>
  <c r="L182" i="1"/>
  <c r="K182" i="1"/>
  <c r="AP181" i="1"/>
  <c r="AN181" i="1"/>
  <c r="AL181" i="1"/>
  <c r="L181" i="1"/>
  <c r="K181" i="1"/>
  <c r="AP180" i="1"/>
  <c r="AN180" i="1"/>
  <c r="AL180" i="1"/>
  <c r="L180" i="1"/>
  <c r="K180" i="1"/>
  <c r="AP179" i="1"/>
  <c r="AN179" i="1"/>
  <c r="AL179" i="1"/>
  <c r="L179" i="1"/>
  <c r="K179" i="1"/>
  <c r="AP178" i="1"/>
  <c r="AN178" i="1"/>
  <c r="AL178" i="1"/>
  <c r="L178" i="1"/>
  <c r="K178" i="1"/>
  <c r="AP177" i="1"/>
  <c r="AN177" i="1"/>
  <c r="AL177" i="1"/>
  <c r="L177" i="1"/>
  <c r="K177" i="1"/>
  <c r="AP176" i="1"/>
  <c r="AN176" i="1"/>
  <c r="AL176" i="1"/>
  <c r="L176" i="1"/>
  <c r="K176" i="1"/>
  <c r="AP175" i="1"/>
  <c r="AN175" i="1"/>
  <c r="AL175" i="1"/>
  <c r="L175" i="1"/>
  <c r="K175" i="1"/>
  <c r="AP174" i="1"/>
  <c r="AN174" i="1"/>
  <c r="AL174" i="1"/>
  <c r="L174" i="1"/>
  <c r="K174" i="1"/>
  <c r="AP173" i="1"/>
  <c r="AN173" i="1"/>
  <c r="AL173" i="1"/>
  <c r="L173" i="1"/>
  <c r="K173" i="1"/>
  <c r="AP172" i="1"/>
  <c r="AN172" i="1"/>
  <c r="AL172" i="1"/>
  <c r="L172" i="1"/>
  <c r="K172" i="1"/>
  <c r="AP171" i="1"/>
  <c r="AN171" i="1"/>
  <c r="AL171" i="1"/>
  <c r="L171" i="1"/>
  <c r="K171" i="1"/>
  <c r="AP170" i="1"/>
  <c r="AN170" i="1"/>
  <c r="AL170" i="1"/>
  <c r="L170" i="1"/>
  <c r="K170" i="1"/>
  <c r="AP169" i="1"/>
  <c r="AN169" i="1"/>
  <c r="AL169" i="1"/>
  <c r="L169" i="1"/>
  <c r="K169" i="1"/>
  <c r="AP168" i="1"/>
  <c r="AN168" i="1"/>
  <c r="AL168" i="1"/>
  <c r="L168" i="1"/>
  <c r="K168" i="1"/>
  <c r="AP167" i="1"/>
  <c r="AN167" i="1"/>
  <c r="AL167" i="1"/>
  <c r="L167" i="1"/>
  <c r="K167" i="1"/>
  <c r="AP166" i="1"/>
  <c r="AN166" i="1"/>
  <c r="AL166" i="1"/>
  <c r="L166" i="1"/>
  <c r="K166" i="1"/>
  <c r="AP165" i="1"/>
  <c r="AN165" i="1"/>
  <c r="AL165" i="1"/>
  <c r="L165" i="1"/>
  <c r="K165" i="1"/>
  <c r="AP164" i="1"/>
  <c r="AN164" i="1"/>
  <c r="AL164" i="1"/>
  <c r="L164" i="1"/>
  <c r="K164" i="1"/>
  <c r="AP163" i="1"/>
  <c r="AN163" i="1"/>
  <c r="AL163" i="1"/>
  <c r="L163" i="1"/>
  <c r="K163" i="1"/>
  <c r="AP162" i="1"/>
  <c r="AN162" i="1"/>
  <c r="AL162" i="1"/>
  <c r="L162" i="1"/>
  <c r="K162" i="1"/>
  <c r="AP161" i="1"/>
  <c r="AN161" i="1"/>
  <c r="AL161" i="1"/>
  <c r="L161" i="1"/>
  <c r="K161" i="1"/>
  <c r="AP160" i="1"/>
  <c r="AN160" i="1"/>
  <c r="AL160" i="1"/>
  <c r="L160" i="1"/>
  <c r="K160" i="1"/>
  <c r="AP159" i="1"/>
  <c r="AN159" i="1"/>
  <c r="AL159" i="1"/>
  <c r="L159" i="1"/>
  <c r="K159" i="1"/>
  <c r="AP158" i="1"/>
  <c r="AN158" i="1"/>
  <c r="AL158" i="1"/>
  <c r="L158" i="1"/>
  <c r="K158" i="1"/>
  <c r="AP157" i="1"/>
  <c r="AN157" i="1"/>
  <c r="AL157" i="1"/>
  <c r="L157" i="1"/>
  <c r="K157" i="1"/>
  <c r="AP156" i="1"/>
  <c r="AN156" i="1"/>
  <c r="AL156" i="1"/>
  <c r="L156" i="1"/>
  <c r="K156" i="1"/>
  <c r="AP155" i="1"/>
  <c r="AN155" i="1"/>
  <c r="AL155" i="1"/>
  <c r="L155" i="1"/>
  <c r="K155" i="1"/>
  <c r="AP154" i="1"/>
  <c r="AN154" i="1"/>
  <c r="AL154" i="1"/>
  <c r="L154" i="1"/>
  <c r="K154" i="1"/>
  <c r="AP153" i="1"/>
  <c r="AN153" i="1"/>
  <c r="AL153" i="1"/>
  <c r="L153" i="1"/>
  <c r="K153" i="1"/>
  <c r="AP152" i="1"/>
  <c r="AN152" i="1"/>
  <c r="AL152" i="1"/>
  <c r="L152" i="1"/>
  <c r="K152" i="1"/>
  <c r="AP151" i="1"/>
  <c r="AN151" i="1"/>
  <c r="AL151" i="1"/>
  <c r="L151" i="1"/>
  <c r="K151" i="1"/>
  <c r="AP150" i="1"/>
  <c r="AN150" i="1"/>
  <c r="AL150" i="1"/>
  <c r="L150" i="1"/>
  <c r="K150" i="1"/>
  <c r="AP149" i="1"/>
  <c r="AN149" i="1"/>
  <c r="AL149" i="1"/>
  <c r="L149" i="1"/>
  <c r="K149" i="1"/>
  <c r="AP148" i="1"/>
  <c r="AN148" i="1"/>
  <c r="AL148" i="1"/>
  <c r="L148" i="1"/>
  <c r="K148" i="1"/>
  <c r="AP147" i="1"/>
  <c r="AN147" i="1"/>
  <c r="AL147" i="1"/>
  <c r="L147" i="1"/>
  <c r="K147" i="1"/>
  <c r="AP146" i="1"/>
  <c r="AN146" i="1"/>
  <c r="AL146" i="1"/>
  <c r="L146" i="1"/>
  <c r="K146" i="1"/>
  <c r="AP145" i="1"/>
  <c r="AN145" i="1"/>
  <c r="AL145" i="1"/>
  <c r="L145" i="1"/>
  <c r="K145" i="1"/>
  <c r="AP144" i="1"/>
  <c r="AN144" i="1"/>
  <c r="AL144" i="1"/>
  <c r="L144" i="1"/>
  <c r="K144" i="1"/>
  <c r="AP143" i="1"/>
  <c r="AN143" i="1"/>
  <c r="AL143" i="1"/>
  <c r="L143" i="1"/>
  <c r="K143" i="1"/>
  <c r="AP142" i="1"/>
  <c r="AN142" i="1"/>
  <c r="AL142" i="1"/>
  <c r="L142" i="1"/>
  <c r="K142" i="1"/>
  <c r="AP141" i="1"/>
  <c r="AN141" i="1"/>
  <c r="AL141" i="1"/>
  <c r="L141" i="1"/>
  <c r="K141" i="1"/>
  <c r="AP140" i="1"/>
  <c r="AN140" i="1"/>
  <c r="AL140" i="1"/>
  <c r="L140" i="1"/>
  <c r="K140" i="1"/>
  <c r="AP139" i="1"/>
  <c r="AN139" i="1"/>
  <c r="AL139" i="1"/>
  <c r="L139" i="1"/>
  <c r="K139" i="1"/>
  <c r="AP138" i="1"/>
  <c r="AN138" i="1"/>
  <c r="AL138" i="1"/>
  <c r="L138" i="1"/>
  <c r="K138" i="1"/>
  <c r="AP137" i="1"/>
  <c r="AN137" i="1"/>
  <c r="AL137" i="1"/>
  <c r="L137" i="1"/>
  <c r="K137" i="1"/>
  <c r="AP136" i="1"/>
  <c r="AN136" i="1"/>
  <c r="AL136" i="1"/>
  <c r="L136" i="1"/>
  <c r="K136" i="1"/>
  <c r="AP135" i="1"/>
  <c r="AN135" i="1"/>
  <c r="AL135" i="1"/>
  <c r="L135" i="1"/>
  <c r="K135" i="1"/>
  <c r="AP134" i="1"/>
  <c r="AN134" i="1"/>
  <c r="AL134" i="1"/>
  <c r="L134" i="1"/>
  <c r="K134" i="1"/>
  <c r="AP133" i="1"/>
  <c r="AN133" i="1"/>
  <c r="AL133" i="1"/>
  <c r="L133" i="1"/>
  <c r="K133" i="1"/>
  <c r="AP132" i="1"/>
  <c r="AN132" i="1"/>
  <c r="AL132" i="1"/>
  <c r="L132" i="1"/>
  <c r="K132" i="1"/>
  <c r="AP131" i="1"/>
  <c r="AN131" i="1"/>
  <c r="AL131" i="1"/>
  <c r="L131" i="1"/>
  <c r="K131" i="1"/>
  <c r="AP130" i="1"/>
  <c r="AN130" i="1"/>
  <c r="AL130" i="1"/>
  <c r="L130" i="1"/>
  <c r="K130" i="1"/>
  <c r="AP129" i="1"/>
  <c r="AN129" i="1"/>
  <c r="AL129" i="1"/>
  <c r="L129" i="1"/>
  <c r="K129" i="1"/>
  <c r="AP128" i="1"/>
  <c r="AN128" i="1"/>
  <c r="AL128" i="1"/>
  <c r="L128" i="1"/>
  <c r="K128" i="1"/>
  <c r="AP127" i="1"/>
  <c r="AN127" i="1"/>
  <c r="AL127" i="1"/>
  <c r="L127" i="1"/>
  <c r="K127" i="1"/>
  <c r="AP126" i="1"/>
  <c r="AN126" i="1"/>
  <c r="AL126" i="1"/>
  <c r="L126" i="1"/>
  <c r="K126" i="1"/>
  <c r="AP125" i="1"/>
  <c r="AN125" i="1"/>
  <c r="AL125" i="1"/>
  <c r="L125" i="1"/>
  <c r="K125" i="1"/>
  <c r="AP124" i="1"/>
  <c r="AN124" i="1"/>
  <c r="AL124" i="1"/>
  <c r="L124" i="1"/>
  <c r="K124" i="1"/>
  <c r="AP123" i="1"/>
  <c r="AN123" i="1"/>
  <c r="AL123" i="1"/>
  <c r="L123" i="1"/>
  <c r="K123" i="1"/>
  <c r="AP122" i="1"/>
  <c r="AN122" i="1"/>
  <c r="AL122" i="1"/>
  <c r="L122" i="1"/>
  <c r="K122" i="1"/>
  <c r="AP121" i="1"/>
  <c r="AN121" i="1"/>
  <c r="AL121" i="1"/>
  <c r="L121" i="1"/>
  <c r="K121" i="1"/>
  <c r="AP120" i="1"/>
  <c r="AN120" i="1"/>
  <c r="AL120" i="1"/>
  <c r="L120" i="1"/>
  <c r="K120" i="1"/>
  <c r="AP119" i="1"/>
  <c r="AN119" i="1"/>
  <c r="AL119" i="1"/>
  <c r="L119" i="1"/>
  <c r="K119" i="1"/>
  <c r="AP118" i="1"/>
  <c r="AN118" i="1"/>
  <c r="AL118" i="1"/>
  <c r="L118" i="1"/>
  <c r="K118" i="1"/>
  <c r="AP117" i="1"/>
  <c r="AN117" i="1"/>
  <c r="AL117" i="1"/>
  <c r="L117" i="1"/>
  <c r="K117" i="1"/>
  <c r="AP116" i="1"/>
  <c r="AN116" i="1"/>
  <c r="AL116" i="1"/>
  <c r="L116" i="1"/>
  <c r="K116" i="1"/>
  <c r="AP115" i="1"/>
  <c r="AN115" i="1"/>
  <c r="AL115" i="1"/>
  <c r="L115" i="1"/>
  <c r="K115" i="1"/>
  <c r="AP114" i="1"/>
  <c r="AN114" i="1"/>
  <c r="AL114" i="1"/>
  <c r="L114" i="1"/>
  <c r="K114" i="1"/>
  <c r="AP113" i="1"/>
  <c r="AN113" i="1"/>
  <c r="AL113" i="1"/>
  <c r="L113" i="1"/>
  <c r="K113" i="1"/>
  <c r="AP112" i="1"/>
  <c r="AN112" i="1"/>
  <c r="AL112" i="1"/>
  <c r="L112" i="1"/>
  <c r="K112" i="1"/>
  <c r="AP111" i="1"/>
  <c r="AN111" i="1"/>
  <c r="AL111" i="1"/>
  <c r="L111" i="1"/>
  <c r="K111" i="1"/>
  <c r="AP110" i="1"/>
  <c r="AN110" i="1"/>
  <c r="AL110" i="1"/>
  <c r="L110" i="1"/>
  <c r="K110" i="1"/>
  <c r="AP109" i="1"/>
  <c r="AN109" i="1"/>
  <c r="AL109" i="1"/>
  <c r="L109" i="1"/>
  <c r="K109" i="1"/>
  <c r="AP108" i="1"/>
  <c r="AN108" i="1"/>
  <c r="AL108" i="1"/>
  <c r="L108" i="1"/>
  <c r="K108" i="1"/>
  <c r="AP107" i="1"/>
  <c r="AN107" i="1"/>
  <c r="AL107" i="1"/>
  <c r="L107" i="1"/>
  <c r="K107" i="1"/>
  <c r="AP106" i="1"/>
  <c r="AN106" i="1"/>
  <c r="AL106" i="1"/>
  <c r="L106" i="1"/>
  <c r="K106" i="1"/>
  <c r="AP105" i="1"/>
  <c r="AN105" i="1"/>
  <c r="AL105" i="1"/>
  <c r="L105" i="1"/>
  <c r="K105" i="1"/>
  <c r="AP104" i="1"/>
  <c r="AN104" i="1"/>
  <c r="AL104" i="1"/>
  <c r="L104" i="1"/>
  <c r="K104" i="1"/>
  <c r="AP103" i="1"/>
  <c r="AN103" i="1"/>
  <c r="AL103" i="1"/>
  <c r="L103" i="1"/>
  <c r="K103" i="1"/>
  <c r="AP102" i="1"/>
  <c r="AN102" i="1"/>
  <c r="AL102" i="1"/>
  <c r="L102" i="1"/>
  <c r="K102" i="1"/>
  <c r="AP101" i="1"/>
  <c r="AN101" i="1"/>
  <c r="AL101" i="1"/>
  <c r="L101" i="1"/>
  <c r="K101" i="1"/>
  <c r="AP100" i="1"/>
  <c r="AN100" i="1"/>
  <c r="AL100" i="1"/>
  <c r="L100" i="1"/>
  <c r="K100" i="1"/>
  <c r="AP99" i="1"/>
  <c r="AN99" i="1"/>
  <c r="AL99" i="1"/>
  <c r="L99" i="1"/>
  <c r="K99" i="1"/>
  <c r="AP98" i="1"/>
  <c r="AN98" i="1"/>
  <c r="AL98" i="1"/>
  <c r="L98" i="1"/>
  <c r="K98" i="1"/>
  <c r="AP97" i="1"/>
  <c r="AN97" i="1"/>
  <c r="AL97" i="1"/>
  <c r="L97" i="1"/>
  <c r="K97" i="1"/>
  <c r="AP96" i="1"/>
  <c r="AN96" i="1"/>
  <c r="AL96" i="1"/>
  <c r="L96" i="1"/>
  <c r="K96" i="1"/>
  <c r="AP95" i="1"/>
  <c r="AN95" i="1"/>
  <c r="AL95" i="1"/>
  <c r="L95" i="1"/>
  <c r="K95" i="1"/>
  <c r="AP94" i="1"/>
  <c r="AN94" i="1"/>
  <c r="AL94" i="1"/>
  <c r="L94" i="1"/>
  <c r="K94" i="1"/>
  <c r="AP93" i="1"/>
  <c r="AN93" i="1"/>
  <c r="AL93" i="1"/>
  <c r="L93" i="1"/>
  <c r="K93" i="1"/>
  <c r="AP92" i="1"/>
  <c r="AN92" i="1"/>
  <c r="AL92" i="1"/>
  <c r="L92" i="1"/>
  <c r="K92" i="1"/>
  <c r="AP91" i="1"/>
  <c r="AN91" i="1"/>
  <c r="AL91" i="1"/>
  <c r="L91" i="1"/>
  <c r="K91" i="1"/>
  <c r="AP90" i="1"/>
  <c r="AN90" i="1"/>
  <c r="AL90" i="1"/>
  <c r="L90" i="1"/>
  <c r="K90" i="1"/>
  <c r="AP89" i="1"/>
  <c r="AN89" i="1"/>
  <c r="AL89" i="1"/>
  <c r="L89" i="1"/>
  <c r="K89" i="1"/>
  <c r="AP88" i="1"/>
  <c r="AN88" i="1"/>
  <c r="AL88" i="1"/>
  <c r="L88" i="1"/>
  <c r="K88" i="1"/>
  <c r="AP87" i="1"/>
  <c r="AN87" i="1"/>
  <c r="AL87" i="1"/>
  <c r="L87" i="1"/>
  <c r="K87" i="1"/>
  <c r="AP86" i="1"/>
  <c r="AN86" i="1"/>
  <c r="AL86" i="1"/>
  <c r="L86" i="1"/>
  <c r="K86" i="1"/>
  <c r="AP85" i="1"/>
  <c r="AN85" i="1"/>
  <c r="AL85" i="1"/>
  <c r="L85" i="1"/>
  <c r="K85" i="1"/>
  <c r="AP84" i="1"/>
  <c r="AN84" i="1"/>
  <c r="AL84" i="1"/>
  <c r="L84" i="1"/>
  <c r="K84" i="1"/>
  <c r="AP83" i="1"/>
  <c r="AN83" i="1"/>
  <c r="AL83" i="1"/>
  <c r="L83" i="1"/>
  <c r="K83" i="1"/>
  <c r="AP82" i="1"/>
  <c r="AN82" i="1"/>
  <c r="AL82" i="1"/>
  <c r="L82" i="1"/>
  <c r="K82" i="1"/>
  <c r="AP81" i="1"/>
  <c r="AN81" i="1"/>
  <c r="AL81" i="1"/>
  <c r="L81" i="1"/>
  <c r="K81" i="1"/>
  <c r="AP80" i="1"/>
  <c r="AN80" i="1"/>
  <c r="AL80" i="1"/>
  <c r="L80" i="1"/>
  <c r="K80" i="1"/>
  <c r="AP79" i="1"/>
  <c r="AN79" i="1"/>
  <c r="AL79" i="1"/>
  <c r="L79" i="1"/>
  <c r="K79" i="1"/>
  <c r="AP78" i="1"/>
  <c r="AN78" i="1"/>
  <c r="AL78" i="1"/>
  <c r="L78" i="1"/>
  <c r="K78" i="1"/>
  <c r="AP77" i="1"/>
  <c r="AN77" i="1"/>
  <c r="AL77" i="1"/>
  <c r="L77" i="1"/>
  <c r="K77" i="1"/>
  <c r="AP76" i="1"/>
  <c r="AN76" i="1"/>
  <c r="AL76" i="1"/>
  <c r="L76" i="1"/>
  <c r="K76" i="1"/>
  <c r="AP75" i="1"/>
  <c r="AN75" i="1"/>
  <c r="AL75" i="1"/>
  <c r="L75" i="1"/>
  <c r="K75" i="1"/>
  <c r="AP74" i="1"/>
  <c r="AN74" i="1"/>
  <c r="AL74" i="1"/>
  <c r="L74" i="1"/>
  <c r="K74" i="1"/>
  <c r="AP73" i="1"/>
  <c r="AN73" i="1"/>
  <c r="AL73" i="1"/>
  <c r="L73" i="1"/>
  <c r="K73" i="1"/>
  <c r="AP72" i="1"/>
  <c r="AN72" i="1"/>
  <c r="AL72" i="1"/>
  <c r="L72" i="1"/>
  <c r="K72" i="1"/>
  <c r="AP71" i="1"/>
  <c r="AN71" i="1"/>
  <c r="AL71" i="1"/>
  <c r="L71" i="1"/>
  <c r="K71" i="1"/>
  <c r="AP70" i="1"/>
  <c r="AN70" i="1"/>
  <c r="AL70" i="1"/>
  <c r="L70" i="1"/>
  <c r="K70" i="1"/>
  <c r="AP69" i="1"/>
  <c r="AN69" i="1"/>
  <c r="AL69" i="1"/>
  <c r="L69" i="1"/>
  <c r="K69" i="1"/>
  <c r="AP68" i="1"/>
  <c r="AN68" i="1"/>
  <c r="AL68" i="1"/>
  <c r="L68" i="1"/>
  <c r="K68" i="1"/>
  <c r="AP67" i="1"/>
  <c r="AN67" i="1"/>
  <c r="AL67" i="1"/>
  <c r="L67" i="1"/>
  <c r="K67" i="1"/>
  <c r="AP66" i="1"/>
  <c r="AN66" i="1"/>
  <c r="AL66" i="1"/>
  <c r="L66" i="1"/>
  <c r="K66" i="1"/>
  <c r="AP65" i="1"/>
  <c r="AN65" i="1"/>
  <c r="AL65" i="1"/>
  <c r="L65" i="1"/>
  <c r="K65" i="1"/>
  <c r="AP64" i="1"/>
  <c r="AN64" i="1"/>
  <c r="AL64" i="1"/>
  <c r="L64" i="1"/>
  <c r="K64" i="1"/>
  <c r="AP63" i="1"/>
  <c r="AN63" i="1"/>
  <c r="AL63" i="1"/>
  <c r="L63" i="1"/>
  <c r="K63" i="1"/>
  <c r="AP62" i="1"/>
  <c r="AN62" i="1"/>
  <c r="AL62" i="1"/>
  <c r="L62" i="1"/>
  <c r="K62" i="1"/>
  <c r="AP61" i="1"/>
  <c r="AN61" i="1"/>
  <c r="AL61" i="1"/>
  <c r="L61" i="1"/>
  <c r="K61" i="1"/>
  <c r="AP60" i="1"/>
  <c r="AN60" i="1"/>
  <c r="AL60" i="1"/>
  <c r="L60" i="1"/>
  <c r="K60" i="1"/>
  <c r="AP59" i="1"/>
  <c r="AN59" i="1"/>
  <c r="AL59" i="1"/>
  <c r="L59" i="1"/>
  <c r="K59" i="1"/>
  <c r="AP58" i="1"/>
  <c r="AN58" i="1"/>
  <c r="AL58" i="1"/>
  <c r="L58" i="1"/>
  <c r="K58" i="1"/>
  <c r="AP57" i="1"/>
  <c r="AN57" i="1"/>
  <c r="AL57" i="1"/>
  <c r="L57" i="1"/>
  <c r="K57" i="1"/>
  <c r="AP56" i="1"/>
  <c r="AN56" i="1"/>
  <c r="AL56" i="1"/>
  <c r="L56" i="1"/>
  <c r="K56" i="1"/>
  <c r="AP55" i="1"/>
  <c r="AN55" i="1"/>
  <c r="AL55" i="1"/>
  <c r="L55" i="1"/>
  <c r="K55" i="1"/>
  <c r="AP54" i="1"/>
  <c r="AN54" i="1"/>
  <c r="AL54" i="1"/>
  <c r="L54" i="1"/>
  <c r="K54" i="1"/>
  <c r="AP53" i="1"/>
  <c r="AN53" i="1"/>
  <c r="AL53" i="1"/>
  <c r="L53" i="1"/>
  <c r="K53" i="1"/>
  <c r="AP52" i="1"/>
  <c r="AN52" i="1"/>
  <c r="AL52" i="1"/>
  <c r="L52" i="1"/>
  <c r="K52" i="1"/>
  <c r="AP51" i="1"/>
  <c r="AN51" i="1"/>
  <c r="AL51" i="1"/>
  <c r="L51" i="1"/>
  <c r="K51" i="1"/>
  <c r="AP50" i="1"/>
  <c r="AN50" i="1"/>
  <c r="AL50" i="1"/>
  <c r="L50" i="1"/>
  <c r="K50" i="1"/>
  <c r="AP49" i="1"/>
  <c r="AN49" i="1"/>
  <c r="AL49" i="1"/>
  <c r="L49" i="1"/>
  <c r="K49" i="1"/>
  <c r="AP48" i="1"/>
  <c r="AN48" i="1"/>
  <c r="AL48" i="1"/>
  <c r="L48" i="1"/>
  <c r="K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P228" i="1" s="1"/>
  <c r="AN3" i="1"/>
  <c r="AL3" i="1"/>
  <c r="L3" i="1"/>
  <c r="K3" i="1"/>
  <c r="AL228" i="1" l="1"/>
  <c r="AN228" i="1"/>
  <c r="K228" i="1"/>
  <c r="AS228" i="1"/>
  <c r="AT194" i="1" s="1"/>
  <c r="AU194" i="1" s="1"/>
  <c r="L228" i="1"/>
  <c r="AT150" i="1" l="1"/>
  <c r="AU150" i="1" s="1"/>
  <c r="AT48" i="1"/>
  <c r="AU48" i="1" s="1"/>
  <c r="AT105" i="1"/>
  <c r="AU105" i="1" s="1"/>
  <c r="AT68" i="1"/>
  <c r="AU68" i="1" s="1"/>
  <c r="AT82" i="1"/>
  <c r="AU82" i="1" s="1"/>
  <c r="AT220" i="1"/>
  <c r="AU220" i="1" s="1"/>
  <c r="AT89" i="1"/>
  <c r="AU89" i="1" s="1"/>
  <c r="AT176" i="1"/>
  <c r="AU176" i="1" s="1"/>
  <c r="AT129" i="1"/>
  <c r="AU129" i="1" s="1"/>
  <c r="AT199" i="1"/>
  <c r="AU199" i="1" s="1"/>
  <c r="AT64" i="1"/>
  <c r="AU64" i="1" s="1"/>
  <c r="AT72" i="1"/>
  <c r="AU72" i="1" s="1"/>
  <c r="AT98" i="1"/>
  <c r="AU98" i="1" s="1"/>
  <c r="AT226" i="1"/>
  <c r="AU226" i="1" s="1"/>
  <c r="AT95" i="1"/>
  <c r="AU95" i="1" s="1"/>
  <c r="AT25" i="1"/>
  <c r="AU25" i="1" s="1"/>
  <c r="AT135" i="1"/>
  <c r="AU135" i="1" s="1"/>
  <c r="AT99" i="1"/>
  <c r="AU99" i="1" s="1"/>
  <c r="AT102" i="1"/>
  <c r="AU102" i="1" s="1"/>
  <c r="AT210" i="1"/>
  <c r="AU210" i="1" s="1"/>
  <c r="AT119" i="1"/>
  <c r="AU119" i="1" s="1"/>
  <c r="AT61" i="1"/>
  <c r="AU61" i="1" s="1"/>
  <c r="AT141" i="1"/>
  <c r="AU141" i="1" s="1"/>
  <c r="AT59" i="1"/>
  <c r="AU59" i="1" s="1"/>
  <c r="AT78" i="1"/>
  <c r="AU78" i="1" s="1"/>
  <c r="AT92" i="1"/>
  <c r="AU92" i="1" s="1"/>
  <c r="AT49" i="1"/>
  <c r="AU49" i="1" s="1"/>
  <c r="AT125" i="1"/>
  <c r="AU125" i="1" s="1"/>
  <c r="AT91" i="1"/>
  <c r="AU91" i="1" s="1"/>
  <c r="AT171" i="1"/>
  <c r="AU171" i="1" s="1"/>
  <c r="AT26" i="1"/>
  <c r="AU26" i="1" s="1"/>
  <c r="AT40" i="1"/>
  <c r="AU40" i="1" s="1"/>
  <c r="AT83" i="1"/>
  <c r="AU83" i="1" s="1"/>
  <c r="AT122" i="1"/>
  <c r="AU122" i="1" s="1"/>
  <c r="AT67" i="1"/>
  <c r="AU67" i="1" s="1"/>
  <c r="AT131" i="1"/>
  <c r="AU131" i="1" s="1"/>
  <c r="AT187" i="1"/>
  <c r="AU187" i="1" s="1"/>
  <c r="AT177" i="1"/>
  <c r="AU177" i="1" s="1"/>
  <c r="AT74" i="1"/>
  <c r="AU74" i="1" s="1"/>
  <c r="AT196" i="1"/>
  <c r="AU196" i="1" s="1"/>
  <c r="AT88" i="1"/>
  <c r="AU88" i="1" s="1"/>
  <c r="AT120" i="1"/>
  <c r="AU120" i="1" s="1"/>
  <c r="AT156" i="1"/>
  <c r="AU156" i="1" s="1"/>
  <c r="AT126" i="1"/>
  <c r="AU126" i="1" s="1"/>
  <c r="AT85" i="1"/>
  <c r="AU85" i="1" s="1"/>
  <c r="AT155" i="1"/>
  <c r="AU155" i="1" s="1"/>
  <c r="AT211" i="1"/>
  <c r="AU211" i="1" s="1"/>
  <c r="AT183" i="1"/>
  <c r="AU183" i="1" s="1"/>
  <c r="AT116" i="1"/>
  <c r="AU116" i="1" s="1"/>
  <c r="AT130" i="1"/>
  <c r="AU130" i="1" s="1"/>
  <c r="AT181" i="1"/>
  <c r="AU181" i="1" s="1"/>
  <c r="AT179" i="1"/>
  <c r="AU179" i="1" s="1"/>
  <c r="AT188" i="1"/>
  <c r="AU188" i="1" s="1"/>
  <c r="AT207" i="1"/>
  <c r="AU207" i="1" s="1"/>
  <c r="AT217" i="1"/>
  <c r="AU217" i="1" s="1"/>
  <c r="AT190" i="1"/>
  <c r="AU190" i="1" s="1"/>
  <c r="AT106" i="1"/>
  <c r="AU106" i="1" s="1"/>
  <c r="AT132" i="1"/>
  <c r="AU132" i="1" s="1"/>
  <c r="AT146" i="1"/>
  <c r="AU146" i="1" s="1"/>
  <c r="AT193" i="1"/>
  <c r="AU193" i="1" s="1"/>
  <c r="AT185" i="1"/>
  <c r="AU185" i="1" s="1"/>
  <c r="AT21" i="1"/>
  <c r="AU21" i="1" s="1"/>
  <c r="AT213" i="1"/>
  <c r="AU213" i="1" s="1"/>
  <c r="AT209" i="1"/>
  <c r="AU209" i="1" s="1"/>
  <c r="AT27" i="1"/>
  <c r="AU27" i="1" s="1"/>
  <c r="AT180" i="1"/>
  <c r="AU180" i="1" s="1"/>
  <c r="AT30" i="1"/>
  <c r="AU30" i="1" s="1"/>
  <c r="AT215" i="1"/>
  <c r="AU215" i="1" s="1"/>
  <c r="AT186" i="1"/>
  <c r="AU186" i="1" s="1"/>
  <c r="AT11" i="1"/>
  <c r="AU11" i="1" s="1"/>
  <c r="AT20" i="1"/>
  <c r="AU20" i="1" s="1"/>
  <c r="AT34" i="1"/>
  <c r="AU34" i="1" s="1"/>
  <c r="AT96" i="1"/>
  <c r="AU96" i="1" s="1"/>
  <c r="AT17" i="1"/>
  <c r="AU17" i="1" s="1"/>
  <c r="AT221" i="1"/>
  <c r="AU221" i="1" s="1"/>
  <c r="AT57" i="1"/>
  <c r="AU57" i="1" s="1"/>
  <c r="AT19" i="1"/>
  <c r="AU19" i="1" s="1"/>
  <c r="AT154" i="1"/>
  <c r="AU154" i="1" s="1"/>
  <c r="AT33" i="1"/>
  <c r="AU33" i="1" s="1"/>
  <c r="AT24" i="1"/>
  <c r="AU24" i="1" s="1"/>
  <c r="AT50" i="1"/>
  <c r="AU50" i="1" s="1"/>
  <c r="AT100" i="1"/>
  <c r="AU100" i="1" s="1"/>
  <c r="AT23" i="1"/>
  <c r="AU23" i="1" s="1"/>
  <c r="AT37" i="1"/>
  <c r="AU37" i="1" s="1"/>
  <c r="AT63" i="1"/>
  <c r="AU63" i="1" s="1"/>
  <c r="AT73" i="1"/>
  <c r="AU73" i="1" s="1"/>
  <c r="AT54" i="1"/>
  <c r="AU54" i="1" s="1"/>
  <c r="AT104" i="1"/>
  <c r="AU104" i="1" s="1"/>
  <c r="AT47" i="1"/>
  <c r="AU47" i="1" s="1"/>
  <c r="AT55" i="1"/>
  <c r="AU55" i="1" s="1"/>
  <c r="AT69" i="1"/>
  <c r="AU69" i="1" s="1"/>
  <c r="AT175" i="1"/>
  <c r="AU175" i="1" s="1"/>
  <c r="AT44" i="1"/>
  <c r="AU44" i="1" s="1"/>
  <c r="AT58" i="1"/>
  <c r="AU58" i="1" s="1"/>
  <c r="AT184" i="1"/>
  <c r="AU184" i="1" s="1"/>
  <c r="AT53" i="1"/>
  <c r="AU53" i="1" s="1"/>
  <c r="AT79" i="1"/>
  <c r="AU79" i="1" s="1"/>
  <c r="AT93" i="1"/>
  <c r="AU93" i="1" s="1"/>
  <c r="AT205" i="1"/>
  <c r="AU205" i="1" s="1"/>
  <c r="AT219" i="1"/>
  <c r="AU219" i="1" s="1"/>
  <c r="AT97" i="1"/>
  <c r="AU97" i="1" s="1"/>
  <c r="AT36" i="1"/>
  <c r="AU36" i="1" s="1"/>
  <c r="AT60" i="1"/>
  <c r="AU60" i="1" s="1"/>
  <c r="AT84" i="1"/>
  <c r="AU84" i="1" s="1"/>
  <c r="AT148" i="1"/>
  <c r="AU148" i="1" s="1"/>
  <c r="AT22" i="1"/>
  <c r="AU22" i="1" s="1"/>
  <c r="AT46" i="1"/>
  <c r="AU46" i="1" s="1"/>
  <c r="AT70" i="1"/>
  <c r="AU70" i="1" s="1"/>
  <c r="AT94" i="1"/>
  <c r="AU94" i="1" s="1"/>
  <c r="AT118" i="1"/>
  <c r="AU118" i="1" s="1"/>
  <c r="AT142" i="1"/>
  <c r="AU142" i="1" s="1"/>
  <c r="AT152" i="1"/>
  <c r="AU152" i="1" s="1"/>
  <c r="AT178" i="1"/>
  <c r="AU178" i="1" s="1"/>
  <c r="AT43" i="1"/>
  <c r="AU43" i="1" s="1"/>
  <c r="AT157" i="1"/>
  <c r="AU157" i="1" s="1"/>
  <c r="AT5" i="1"/>
  <c r="AU5" i="1" s="1"/>
  <c r="AT41" i="1"/>
  <c r="AU41" i="1" s="1"/>
  <c r="AT77" i="1"/>
  <c r="AU77" i="1" s="1"/>
  <c r="AT113" i="1"/>
  <c r="AU113" i="1" s="1"/>
  <c r="AT149" i="1"/>
  <c r="AU149" i="1" s="1"/>
  <c r="AT203" i="1"/>
  <c r="AU203" i="1" s="1"/>
  <c r="AT7" i="1"/>
  <c r="AU7" i="1" s="1"/>
  <c r="AT169" i="1"/>
  <c r="AU169" i="1" s="1"/>
  <c r="AT174" i="1"/>
  <c r="AU174" i="1" s="1"/>
  <c r="AT163" i="1"/>
  <c r="AU163" i="1" s="1"/>
  <c r="AT15" i="1"/>
  <c r="AU15" i="1" s="1"/>
  <c r="AT51" i="1"/>
  <c r="AU51" i="1" s="1"/>
  <c r="AT87" i="1"/>
  <c r="AU87" i="1" s="1"/>
  <c r="AT123" i="1"/>
  <c r="AU123" i="1" s="1"/>
  <c r="AT159" i="1"/>
  <c r="AU159" i="1" s="1"/>
  <c r="AT201" i="1"/>
  <c r="AU201" i="1" s="1"/>
  <c r="AT168" i="1"/>
  <c r="AU168" i="1" s="1"/>
  <c r="AT222" i="1"/>
  <c r="AU222" i="1" s="1"/>
  <c r="AT145" i="1"/>
  <c r="AU145" i="1" s="1"/>
  <c r="AT192" i="1"/>
  <c r="AU192" i="1" s="1"/>
  <c r="AT164" i="1"/>
  <c r="AU164" i="1" s="1"/>
  <c r="AT28" i="1"/>
  <c r="AU28" i="1" s="1"/>
  <c r="AT128" i="1"/>
  <c r="AU128" i="1" s="1"/>
  <c r="AT86" i="1"/>
  <c r="AU86" i="1" s="1"/>
  <c r="AT134" i="1"/>
  <c r="AU134" i="1" s="1"/>
  <c r="AT108" i="1"/>
  <c r="AU108" i="1" s="1"/>
  <c r="AT13" i="1"/>
  <c r="AU13" i="1" s="1"/>
  <c r="AT103" i="1"/>
  <c r="AU103" i="1" s="1"/>
  <c r="AT29" i="1"/>
  <c r="AU29" i="1" s="1"/>
  <c r="AT65" i="1"/>
  <c r="AU65" i="1" s="1"/>
  <c r="AT101" i="1"/>
  <c r="AU101" i="1" s="1"/>
  <c r="AT137" i="1"/>
  <c r="AU137" i="1" s="1"/>
  <c r="AT191" i="1"/>
  <c r="AU191" i="1" s="1"/>
  <c r="AT227" i="1"/>
  <c r="AU227" i="1" s="1"/>
  <c r="AT121" i="1"/>
  <c r="AU121" i="1" s="1"/>
  <c r="AT200" i="1"/>
  <c r="AU200" i="1" s="1"/>
  <c r="AT109" i="1"/>
  <c r="AU109" i="1" s="1"/>
  <c r="AT212" i="1"/>
  <c r="AU212" i="1" s="1"/>
  <c r="AT39" i="1"/>
  <c r="AU39" i="1" s="1"/>
  <c r="AT75" i="1"/>
  <c r="AU75" i="1" s="1"/>
  <c r="AT111" i="1"/>
  <c r="AU111" i="1" s="1"/>
  <c r="AT147" i="1"/>
  <c r="AU147" i="1" s="1"/>
  <c r="AT189" i="1"/>
  <c r="AU189" i="1" s="1"/>
  <c r="AT225" i="1"/>
  <c r="AU225" i="1" s="1"/>
  <c r="AT198" i="1"/>
  <c r="AU198" i="1" s="1"/>
  <c r="AT115" i="1"/>
  <c r="AU115" i="1" s="1"/>
  <c r="AT4" i="1"/>
  <c r="AU4" i="1" s="1"/>
  <c r="AT6" i="1"/>
  <c r="AU6" i="1" s="1"/>
  <c r="AT8" i="1"/>
  <c r="AU8" i="1" s="1"/>
  <c r="AT10" i="1"/>
  <c r="AU10" i="1" s="1"/>
  <c r="AT12" i="1"/>
  <c r="AU12" i="1" s="1"/>
  <c r="AT14" i="1"/>
  <c r="AU14" i="1" s="1"/>
  <c r="AT16" i="1"/>
  <c r="AU16" i="1" s="1"/>
  <c r="AT165" i="1"/>
  <c r="AU165" i="1" s="1"/>
  <c r="AT170" i="1"/>
  <c r="AU170" i="1" s="1"/>
  <c r="AT173" i="1"/>
  <c r="AU173" i="1" s="1"/>
  <c r="AT160" i="1"/>
  <c r="AU160" i="1" s="1"/>
  <c r="AT167" i="1"/>
  <c r="AU167" i="1" s="1"/>
  <c r="AT172" i="1"/>
  <c r="AU172" i="1" s="1"/>
  <c r="AT158" i="1"/>
  <c r="AU158" i="1" s="1"/>
  <c r="AT161" i="1"/>
  <c r="AU161" i="1" s="1"/>
  <c r="AT166" i="1"/>
  <c r="AU166" i="1" s="1"/>
  <c r="AT52" i="1"/>
  <c r="AU52" i="1" s="1"/>
  <c r="AT76" i="1"/>
  <c r="AU76" i="1" s="1"/>
  <c r="AT144" i="1"/>
  <c r="AU144" i="1" s="1"/>
  <c r="AT38" i="1"/>
  <c r="AU38" i="1" s="1"/>
  <c r="AT62" i="1"/>
  <c r="AU62" i="1" s="1"/>
  <c r="AT110" i="1"/>
  <c r="AU110" i="1" s="1"/>
  <c r="AT124" i="1"/>
  <c r="AU124" i="1" s="1"/>
  <c r="AT202" i="1"/>
  <c r="AU202" i="1" s="1"/>
  <c r="AT182" i="1"/>
  <c r="AU182" i="1" s="1"/>
  <c r="AT32" i="1"/>
  <c r="AU32" i="1" s="1"/>
  <c r="AT56" i="1"/>
  <c r="AU56" i="1" s="1"/>
  <c r="AT80" i="1"/>
  <c r="AU80" i="1" s="1"/>
  <c r="AT140" i="1"/>
  <c r="AU140" i="1" s="1"/>
  <c r="AT18" i="1"/>
  <c r="AU18" i="1" s="1"/>
  <c r="AT42" i="1"/>
  <c r="AU42" i="1" s="1"/>
  <c r="AT66" i="1"/>
  <c r="AU66" i="1" s="1"/>
  <c r="AT90" i="1"/>
  <c r="AU90" i="1" s="1"/>
  <c r="AT114" i="1"/>
  <c r="AU114" i="1" s="1"/>
  <c r="AT138" i="1"/>
  <c r="AU138" i="1" s="1"/>
  <c r="AT136" i="1"/>
  <c r="AU136" i="1" s="1"/>
  <c r="AT112" i="1"/>
  <c r="AU112" i="1" s="1"/>
  <c r="AT208" i="1"/>
  <c r="AU208" i="1" s="1"/>
  <c r="AT31" i="1"/>
  <c r="AU31" i="1" s="1"/>
  <c r="AT127" i="1"/>
  <c r="AU127" i="1" s="1"/>
  <c r="AT206" i="1"/>
  <c r="AU206" i="1" s="1"/>
  <c r="AT35" i="1"/>
  <c r="AU35" i="1" s="1"/>
  <c r="AT71" i="1"/>
  <c r="AU71" i="1" s="1"/>
  <c r="AT107" i="1"/>
  <c r="AU107" i="1" s="1"/>
  <c r="AT143" i="1"/>
  <c r="AU143" i="1" s="1"/>
  <c r="AT197" i="1"/>
  <c r="AU197" i="1" s="1"/>
  <c r="AT216" i="1"/>
  <c r="AU216" i="1" s="1"/>
  <c r="AT151" i="1"/>
  <c r="AU151" i="1" s="1"/>
  <c r="AT139" i="1"/>
  <c r="AU139" i="1" s="1"/>
  <c r="AT9" i="1"/>
  <c r="AU9" i="1" s="1"/>
  <c r="AT45" i="1"/>
  <c r="AU45" i="1" s="1"/>
  <c r="AT81" i="1"/>
  <c r="AU81" i="1" s="1"/>
  <c r="AT117" i="1"/>
  <c r="AU117" i="1" s="1"/>
  <c r="AT153" i="1"/>
  <c r="AU153" i="1" s="1"/>
  <c r="AT195" i="1"/>
  <c r="AU195" i="1" s="1"/>
  <c r="AT162" i="1"/>
  <c r="AU162" i="1" s="1"/>
  <c r="AT204" i="1"/>
  <c r="AU204" i="1" s="1"/>
  <c r="AT133" i="1"/>
  <c r="AU133" i="1" s="1"/>
  <c r="AT224" i="1"/>
  <c r="AU224" i="1" s="1"/>
  <c r="C231" i="1"/>
  <c r="AT3" i="1"/>
  <c r="AU3" i="1" l="1"/>
  <c r="AU228" i="1" s="1"/>
  <c r="AT228" i="1"/>
</calcChain>
</file>

<file path=xl/sharedStrings.xml><?xml version="1.0" encoding="utf-8"?>
<sst xmlns="http://schemas.openxmlformats.org/spreadsheetml/2006/main" count="1773" uniqueCount="285">
  <si>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</si>
  <si>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</si>
  <si>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</si>
  <si>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</si>
  <si>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</si>
  <si>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</si>
  <si>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</si>
  <si>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</si>
  <si>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</si>
  <si>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</si>
  <si>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</si>
  <si>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</si>
  <si>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</si>
  <si>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</si>
  <si>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</si>
  <si>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</si>
  <si>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</si>
  <si>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</si>
  <si>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</si>
  <si>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</si>
  <si>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</si>
  <si>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</si>
  <si>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</si>
  <si>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</si>
  <si>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</si>
  <si>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</si>
  <si>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</si>
  <si>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</si>
  <si>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</si>
  <si>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</si>
  <si>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</si>
  <si>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</si>
  <si>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</si>
  <si>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</si>
  <si>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</si>
  <si>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</si>
  <si>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</si>
  <si>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</si>
  <si>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</si>
  <si>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</si>
  <si>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</si>
  <si>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</si>
  <si>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</si>
  <si>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</si>
  <si>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</si>
  <si>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</si>
  <si>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</si>
  <si>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</si>
  <si>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02-019-0020</t>
  </si>
  <si>
    <t>KING FAMILY PARTNERSHIP LLP</t>
  </si>
  <si>
    <t>PO BOX 128</t>
  </si>
  <si>
    <t>WINDOM MN 56101</t>
  </si>
  <si>
    <t>NWSE</t>
  </si>
  <si>
    <t>19</t>
  </si>
  <si>
    <t>105</t>
  </si>
  <si>
    <t>040</t>
  </si>
  <si>
    <t>SENE</t>
  </si>
  <si>
    <t>NESE</t>
  </si>
  <si>
    <t>NENE</t>
  </si>
  <si>
    <t>SWNE</t>
  </si>
  <si>
    <t>02-019-0030</t>
  </si>
  <si>
    <t>SWSE</t>
  </si>
  <si>
    <t>SESE</t>
  </si>
  <si>
    <t>SWSW</t>
  </si>
  <si>
    <t>20</t>
  </si>
  <si>
    <t>02-019-0040</t>
  </si>
  <si>
    <t>RRC FAMILY LIMITED LIABILITY PARTNERSHIP</t>
  </si>
  <si>
    <t>358 180TH AVE</t>
  </si>
  <si>
    <t>IONA MN 56141</t>
  </si>
  <si>
    <t>SESW</t>
  </si>
  <si>
    <t>02-020-0030</t>
  </si>
  <si>
    <t>REITH/DONALD M &amp; ROXANNE/TRUSTS</t>
  </si>
  <si>
    <t>206 DELAWARE COURT S</t>
  </si>
  <si>
    <t>FULDA MN 56131</t>
  </si>
  <si>
    <t>NWSW</t>
  </si>
  <si>
    <t>NWNW</t>
  </si>
  <si>
    <t>SWNW</t>
  </si>
  <si>
    <t>02-020-0040</t>
  </si>
  <si>
    <t>CROWLEY/MICHAEL &amp; KRISTI/TRUSTS</t>
  </si>
  <si>
    <t>325 180TH AVE</t>
  </si>
  <si>
    <t>02-020-0042</t>
  </si>
  <si>
    <t>KREMER/JUSTIN A</t>
  </si>
  <si>
    <t>1946 21ST ST</t>
  </si>
  <si>
    <t>02-028-0020</t>
  </si>
  <si>
    <t>ZINS/KENNETH P</t>
  </si>
  <si>
    <t>2044 16TH ST</t>
  </si>
  <si>
    <t>FULDA MN 56131-4434</t>
  </si>
  <si>
    <t>28</t>
  </si>
  <si>
    <t>29</t>
  </si>
  <si>
    <t>02-028-0031</t>
  </si>
  <si>
    <t>EVERS/BRETT ERNEST</t>
  </si>
  <si>
    <t>2093 16TH ST</t>
  </si>
  <si>
    <t>NESW</t>
  </si>
  <si>
    <t>02-028-0040</t>
  </si>
  <si>
    <t>FREESE/WAYNE R &amp; KAREN S</t>
  </si>
  <si>
    <t>1525 BIOSCIENCE DR SUITE 1</t>
  </si>
  <si>
    <t>WORTHINGTON MN 56187</t>
  </si>
  <si>
    <t>02-028-0041</t>
  </si>
  <si>
    <t>HERITAGE FARMS INC</t>
  </si>
  <si>
    <t>02-029-0010</t>
  </si>
  <si>
    <t>NWNE</t>
  </si>
  <si>
    <t>NENW</t>
  </si>
  <si>
    <t>SENW</t>
  </si>
  <si>
    <t>02-029-0011</t>
  </si>
  <si>
    <t>ZINS/SUSAN E</t>
  </si>
  <si>
    <t>2080 21ST ST</t>
  </si>
  <si>
    <t>FULDA  MN 56131-9573</t>
  </si>
  <si>
    <t>02-029-0020</t>
  </si>
  <si>
    <t>ZINS/KENNETH P &amp; LANA M</t>
  </si>
  <si>
    <t>02-029-0030</t>
  </si>
  <si>
    <t>ZINS FAMILY FARM LLC</t>
  </si>
  <si>
    <t>28402 110TH ST</t>
  </si>
  <si>
    <t>FULDA  MN 56131-1258</t>
  </si>
  <si>
    <t>02-029-0031</t>
  </si>
  <si>
    <t>ZINS/ROGER A &amp; KARYN L</t>
  </si>
  <si>
    <t>169 210TH AVE</t>
  </si>
  <si>
    <t>FULDA  MN 56131-4452</t>
  </si>
  <si>
    <t>02-029-0040</t>
  </si>
  <si>
    <t>30</t>
  </si>
  <si>
    <t>02-030-0010</t>
  </si>
  <si>
    <t>CROWLEY/KRISTI &amp; MICHAEL/TRUSTS</t>
  </si>
  <si>
    <t>02-030-0020</t>
  </si>
  <si>
    <t>BURMESTER/MERLE H/TRUST</t>
  </si>
  <si>
    <t>PO BOX 325</t>
  </si>
  <si>
    <t>FLANDREAU SD 57028</t>
  </si>
  <si>
    <t>02-030-0030</t>
  </si>
  <si>
    <t>ZINS/ROGER/ET UX ET AL</t>
  </si>
  <si>
    <t>02-030-0031</t>
  </si>
  <si>
    <t>02-030-0050</t>
  </si>
  <si>
    <t>KREMER/TIMOTHY F</t>
  </si>
  <si>
    <t>1568 1ST ST</t>
  </si>
  <si>
    <t>IONA  MN 56141</t>
  </si>
  <si>
    <t>02-030-0051</t>
  </si>
  <si>
    <t>KREMER/THOMAS I/TRUST</t>
  </si>
  <si>
    <t>1308 SOUTH ST</t>
  </si>
  <si>
    <t>LARCHWOOD IA 51241</t>
  </si>
  <si>
    <t>02-030-0060</t>
  </si>
  <si>
    <t>DOYLE/VALARIE JO/ET AL</t>
  </si>
  <si>
    <t>202 S 2ND AVE</t>
  </si>
  <si>
    <t>ROCK RAPIDS IA 51246</t>
  </si>
  <si>
    <t>02-030-0070</t>
  </si>
  <si>
    <t>02-031-0010</t>
  </si>
  <si>
    <t>HEINTZ/ALVIN &amp; ARLENE/TRUSTS</t>
  </si>
  <si>
    <t>700 MAPLE LN APT 215</t>
  </si>
  <si>
    <t>31</t>
  </si>
  <si>
    <t>02-031-0020</t>
  </si>
  <si>
    <t>SCHWAB/SUSAN M</t>
  </si>
  <si>
    <t>SIOUX FALLS SD 57101</t>
  </si>
  <si>
    <t>02-031-0030</t>
  </si>
  <si>
    <t>KREMER/ROGER &amp; SUSAN/TRUST</t>
  </si>
  <si>
    <t>805 LAFAYETTE AVE S</t>
  </si>
  <si>
    <t>02-032-0010</t>
  </si>
  <si>
    <t>HOLMES/DALE A &amp; ANITA/ET AL (2)</t>
  </si>
  <si>
    <t>25444 130TH ST</t>
  </si>
  <si>
    <t>32</t>
  </si>
  <si>
    <t>02-032-0020</t>
  </si>
  <si>
    <t>HEINTZ/ALVIN &amp; ARLENE TRUSTS</t>
  </si>
  <si>
    <t>FULDA  MN 56131</t>
  </si>
  <si>
    <t>02-032-0022</t>
  </si>
  <si>
    <t>HEINTZ/LOREN M &amp; SARA MEG</t>
  </si>
  <si>
    <t>1933 11TH ST</t>
  </si>
  <si>
    <t>FULDA  MN 56131-4444</t>
  </si>
  <si>
    <t>02-032-0030</t>
  </si>
  <si>
    <t>REITH/MARVIN</t>
  </si>
  <si>
    <t>9156 E 117TH ST S</t>
  </si>
  <si>
    <t>BIXBY  OK 74008-1807</t>
  </si>
  <si>
    <t>33</t>
  </si>
  <si>
    <t>02-032-0040</t>
  </si>
  <si>
    <t>AHLERS/CHRISTOPHER &amp; STEPHANIE</t>
  </si>
  <si>
    <t>1970 1ST ST</t>
  </si>
  <si>
    <t>02-032-0041</t>
  </si>
  <si>
    <t>AHLERS/MARY M/TRUST</t>
  </si>
  <si>
    <t>2224 COVENTRY LANE</t>
  </si>
  <si>
    <t>NORTH MANKATO  MN 56003</t>
  </si>
  <si>
    <t>02-032-0042</t>
  </si>
  <si>
    <t>AHLERS/MARK W</t>
  </si>
  <si>
    <t>11261 MCCALL AVE</t>
  </si>
  <si>
    <t>02-032-0043</t>
  </si>
  <si>
    <t>02-032-0050</t>
  </si>
  <si>
    <t>02-033-0010</t>
  </si>
  <si>
    <t>KRAMER/KOLE &amp; JOANNA</t>
  </si>
  <si>
    <t>85 210TH AVE</t>
  </si>
  <si>
    <t>02-033-0020</t>
  </si>
  <si>
    <t>DEKKER/JAY ALLEN</t>
  </si>
  <si>
    <t>1533 BLAINES WAY</t>
  </si>
  <si>
    <t>SPIRIT LAKE IA 51360</t>
  </si>
  <si>
    <t>02-033-0030</t>
  </si>
  <si>
    <t>CROWLEY/FRANCIS W</t>
  </si>
  <si>
    <t>1769 SNELLING AVE N</t>
  </si>
  <si>
    <t>FALCON HEIGHTS  MN 55113-5725</t>
  </si>
  <si>
    <t>02-033-0040</t>
  </si>
  <si>
    <t>KRAMER/STAN &amp; BETH/TRUSTS</t>
  </si>
  <si>
    <t>363 210TH AVE</t>
  </si>
  <si>
    <t>02-033-0050</t>
  </si>
  <si>
    <t>02-033-0060</t>
  </si>
  <si>
    <t>REITH/MARVIN J &amp; GLENDA G</t>
  </si>
  <si>
    <t>02-033-0061</t>
  </si>
  <si>
    <t>REITH FAMILY REVOC TRUST</t>
  </si>
  <si>
    <t>8 200TH AVE</t>
  </si>
  <si>
    <t>FULDA  MN 56131-4449</t>
  </si>
  <si>
    <t>02-033-0062</t>
  </si>
  <si>
    <t>02-033-0070</t>
  </si>
  <si>
    <t>SAUER/CHARLES J/ET UX</t>
  </si>
  <si>
    <t>96 200TH AVE</t>
  </si>
  <si>
    <t>02-034-0020</t>
  </si>
  <si>
    <t>VANOORT/DEAN W &amp; JANET</t>
  </si>
  <si>
    <t>505 COUNTRY LN</t>
  </si>
  <si>
    <t>FULDA  MN 56131-4462</t>
  </si>
  <si>
    <t>34</t>
  </si>
  <si>
    <t>02-034-0030</t>
  </si>
  <si>
    <t>CROWLEY/R S/FAMILY TRUST ET AL</t>
  </si>
  <si>
    <t>10555 CROWLEY AVE</t>
  </si>
  <si>
    <t>SPIRIT LAKE IA 51360-7110</t>
  </si>
  <si>
    <t>02-034-0040</t>
  </si>
  <si>
    <t>KREMER/DALE L &amp; DEBRA A/REV TRUSTS</t>
  </si>
  <si>
    <t>201 DELAWARE CT S</t>
  </si>
  <si>
    <t>02-034-0041</t>
  </si>
  <si>
    <t>EISFELD/MARK &amp; SARA</t>
  </si>
  <si>
    <t>2140 1ST ST</t>
  </si>
  <si>
    <t>FULDA  MN 56131-4437</t>
  </si>
  <si>
    <t>16-0018-000</t>
  </si>
  <si>
    <t>HAGER TR/LARRY E/&amp;</t>
  </si>
  <si>
    <t>318 220TH AVE</t>
  </si>
  <si>
    <t>03</t>
  </si>
  <si>
    <t>104</t>
  </si>
  <si>
    <t>16-0020-000</t>
  </si>
  <si>
    <t>HOLTROP/DONALD D &amp; JANET R</t>
  </si>
  <si>
    <t>30895 1ST ST</t>
  </si>
  <si>
    <t>04</t>
  </si>
  <si>
    <t>16-0020-250</t>
  </si>
  <si>
    <t>16-0020-500</t>
  </si>
  <si>
    <t>16-0021-000</t>
  </si>
  <si>
    <t>RRC FLLP &amp;</t>
  </si>
  <si>
    <t>16-0022-000</t>
  </si>
  <si>
    <t>SHEPS LLC</t>
  </si>
  <si>
    <t>5005 S BUR OAK PLACE</t>
  </si>
  <si>
    <t>SIOUX FALLS SD 57108</t>
  </si>
  <si>
    <t>16-0024-000</t>
  </si>
  <si>
    <t>ZINS FAMILY FARMS LLC</t>
  </si>
  <si>
    <t>16-0024-500</t>
  </si>
  <si>
    <t>BRODEN/JON I</t>
  </si>
  <si>
    <t>10830 OLIVER AVE</t>
  </si>
  <si>
    <t>FULDA MN 56131-1254</t>
  </si>
  <si>
    <t>16-0026-000</t>
  </si>
  <si>
    <t>05</t>
  </si>
  <si>
    <t>16-0026-500</t>
  </si>
  <si>
    <t>HAKENEIS/KEITH PAUL/JR &amp;</t>
  </si>
  <si>
    <t>29801 1ST ST</t>
  </si>
  <si>
    <t>16-0028-000</t>
  </si>
  <si>
    <t>ARVIN DIERKS TRUST &amp;</t>
  </si>
  <si>
    <t>407 N BALTIMORE AVE</t>
  </si>
  <si>
    <t>16-0041-000</t>
  </si>
  <si>
    <t>GUNDERMAN/RICHARD R &amp; JUANITA</t>
  </si>
  <si>
    <t>612 N SAINT PAUL AVE</t>
  </si>
  <si>
    <t>FULDA MN 56131-9502</t>
  </si>
  <si>
    <t>08</t>
  </si>
  <si>
    <t>16-0041-500</t>
  </si>
  <si>
    <t>ANDERSON/WILLIAM J &amp; JESSICA A</t>
  </si>
  <si>
    <t>11157 OLIVER AVE</t>
  </si>
  <si>
    <t>16-0047-000</t>
  </si>
  <si>
    <t>ENNINGA TRUST/SPENCER B/&amp;</t>
  </si>
  <si>
    <t>13577 NYSTROM</t>
  </si>
  <si>
    <t>09</t>
  </si>
  <si>
    <t>16-0048-000</t>
  </si>
  <si>
    <t>STENE REVOCABLE TRUST</t>
  </si>
  <si>
    <t>30339 110TH STREET</t>
  </si>
  <si>
    <t>CSAH 36</t>
  </si>
  <si>
    <t>CSAH 2</t>
  </si>
  <si>
    <t>CSAH 34</t>
  </si>
  <si>
    <t>PALM AVE</t>
  </si>
  <si>
    <t>1ST ST</t>
  </si>
  <si>
    <t>OLIVER AVE</t>
  </si>
  <si>
    <t>110TH ST</t>
  </si>
  <si>
    <t>11TH ST</t>
  </si>
  <si>
    <t>190TH AVE</t>
  </si>
  <si>
    <t>210TH AVE</t>
  </si>
  <si>
    <t>TOTAL WATERSHED ACRES:</t>
  </si>
  <si>
    <t>MURRAY CTY RDS</t>
  </si>
  <si>
    <t>SEWARD TWP RDS</t>
  </si>
  <si>
    <t>BONDIN TWP RDS</t>
  </si>
  <si>
    <t>3051 20TH STREET</t>
  </si>
  <si>
    <t>SLAYTON MN 56172</t>
  </si>
  <si>
    <t>C/O RONALD JANSSEN 13617 OLIVER AVE</t>
  </si>
  <si>
    <t>C/O DONNA CLARKE 311 210TH AVE</t>
  </si>
  <si>
    <t>PO BOX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</si>
</sst>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26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1"/>
  <sheetViews>
    <sheetView tabSelected="1" workbookViewId="0">
      <pane xSplit="2" ySplit="2" topLeftCell="Z203" activePane="bottomRight" state="frozen"/>
      <selection pane="topRight" activeCell="C1" sqref="C1"/>
      <selection pane="bottomLeft" activeCell="A3" sqref="A3"/>
      <selection pane="bottomRight" activeCell="AQ214" sqref="AQ214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2.85546875" style="1" bestFit="1" customWidth="1"/>
    <col min="4" max="4" width="28.140625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customWidth="1"/>
    <col min="40" max="40" width="17.7109375" style="5" customWidth="1"/>
    <col min="41" max="41" width="17.7109375" style="2" hidden="1" customWidth="1"/>
    <col min="42" max="42" width="17.7109375" style="5" hidden="1" customWidth="1"/>
    <col min="43" max="43" width="17.7109375" style="2" customWidth="1"/>
    <col min="44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7774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160</v>
      </c>
      <c r="J3" s="2">
        <v>0.47</v>
      </c>
      <c r="K3" s="2">
        <f t="shared" ref="K3:K66" si="0">SUM(N3,P3,R3,T3,V3,X3,Z3,AB3,AE3,AG3,AI3)</f>
        <v>0.22</v>
      </c>
      <c r="L3" s="2">
        <f t="shared" ref="L3:L66" si="1">SUM(M3,AD3,AK3,AM3,AO3,AQ3,AR3)</f>
        <v>0</v>
      </c>
      <c r="P3" s="6">
        <v>0.02</v>
      </c>
      <c r="Q3" s="5">
        <v>33.58</v>
      </c>
      <c r="R3" s="7">
        <v>0.2</v>
      </c>
      <c r="S3" s="5">
        <v>212.5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" si="5">SUM(O3,Q3,S3,U3,W3,Y3,AA3,AC3,AF3,AH3,AJ3)</f>
        <v>246.07999999999998</v>
      </c>
      <c r="AT3" s="11">
        <f>(AS3/$AS$228)*100</f>
        <v>4.7323686936777383E-3</v>
      </c>
      <c r="AU3" s="5">
        <f t="shared" ref="AU3:AU66" si="6">(AT3/100)*$AU$1</f>
        <v>4.7323686936777385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160</v>
      </c>
      <c r="J4" s="2">
        <v>40.11</v>
      </c>
      <c r="K4" s="2">
        <f t="shared" si="0"/>
        <v>30.15</v>
      </c>
      <c r="L4" s="2">
        <f t="shared" si="1"/>
        <v>4.6900000000000004</v>
      </c>
      <c r="M4" s="3">
        <v>4.6900000000000004</v>
      </c>
      <c r="N4" s="4">
        <v>4.18</v>
      </c>
      <c r="O4" s="5">
        <v>10772.71</v>
      </c>
      <c r="P4" s="6">
        <v>24.68</v>
      </c>
      <c r="Q4" s="5">
        <v>44581.647499999999</v>
      </c>
      <c r="R4" s="7">
        <v>1.29</v>
      </c>
      <c r="S4" s="5">
        <v>1370.625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67" si="7">SUM(O4,Q4,S4,U4,W4,Y4,AA4,AC4,AF4,AH4,AJ4)</f>
        <v>56724.982499999998</v>
      </c>
      <c r="AT4" s="11">
        <f t="shared" ref="AT4:AT67" si="8">(AS4/$AS$228)*100</f>
        <v>1.0908791097708777</v>
      </c>
      <c r="AU4" s="5">
        <f t="shared" si="6"/>
        <v>1090.8791097708777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51</v>
      </c>
      <c r="E5" s="1" t="s">
        <v>57</v>
      </c>
      <c r="F5" s="1" t="s">
        <v>53</v>
      </c>
      <c r="G5" s="1" t="s">
        <v>54</v>
      </c>
      <c r="H5" s="1" t="s">
        <v>55</v>
      </c>
      <c r="I5" s="2">
        <v>160</v>
      </c>
      <c r="J5" s="2">
        <v>0.62</v>
      </c>
      <c r="K5" s="2">
        <f t="shared" si="0"/>
        <v>0.6100000000000001</v>
      </c>
      <c r="L5" s="2">
        <f t="shared" si="1"/>
        <v>0</v>
      </c>
      <c r="P5" s="6">
        <v>0.45000000000000012</v>
      </c>
      <c r="Q5" s="5">
        <v>826.90750000000003</v>
      </c>
      <c r="R5" s="7">
        <v>0.16</v>
      </c>
      <c r="S5" s="5">
        <v>170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996.90750000000003</v>
      </c>
      <c r="AT5" s="11">
        <f t="shared" si="8"/>
        <v>1.917154520274927E-2</v>
      </c>
      <c r="AU5" s="5">
        <f t="shared" si="6"/>
        <v>19.171545202749272</v>
      </c>
    </row>
    <row r="6" spans="1:47" x14ac:dyDescent="0.25">
      <c r="A6" s="1" t="s">
        <v>48</v>
      </c>
      <c r="B6" s="1" t="s">
        <v>49</v>
      </c>
      <c r="C6" s="1" t="s">
        <v>50</v>
      </c>
      <c r="D6" s="1" t="s">
        <v>51</v>
      </c>
      <c r="E6" s="1" t="s">
        <v>58</v>
      </c>
      <c r="F6" s="1" t="s">
        <v>53</v>
      </c>
      <c r="G6" s="1" t="s">
        <v>54</v>
      </c>
      <c r="H6" s="1" t="s">
        <v>55</v>
      </c>
      <c r="I6" s="2">
        <v>160</v>
      </c>
      <c r="J6" s="2">
        <v>39.57</v>
      </c>
      <c r="K6" s="2">
        <f t="shared" si="0"/>
        <v>1.53</v>
      </c>
      <c r="L6" s="2">
        <f t="shared" si="1"/>
        <v>0.15</v>
      </c>
      <c r="P6" s="6">
        <v>1.53</v>
      </c>
      <c r="Q6" s="5">
        <v>3513.3074999999999</v>
      </c>
      <c r="AL6" s="5" t="str">
        <f t="shared" si="2"/>
        <v/>
      </c>
      <c r="AM6" s="3">
        <v>0.04</v>
      </c>
      <c r="AN6" s="5">
        <f t="shared" si="3"/>
        <v>310.95999999999998</v>
      </c>
      <c r="AP6" s="5" t="str">
        <f t="shared" si="4"/>
        <v/>
      </c>
      <c r="AQ6" s="2">
        <v>0.11</v>
      </c>
      <c r="AS6" s="5">
        <f t="shared" si="7"/>
        <v>3513.3074999999999</v>
      </c>
      <c r="AT6" s="11">
        <f t="shared" si="8"/>
        <v>6.7564476691576725E-2</v>
      </c>
      <c r="AU6" s="5">
        <f t="shared" si="6"/>
        <v>67.564476691576715</v>
      </c>
    </row>
    <row r="7" spans="1:47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59</v>
      </c>
      <c r="F7" s="1" t="s">
        <v>53</v>
      </c>
      <c r="G7" s="1" t="s">
        <v>54</v>
      </c>
      <c r="H7" s="1" t="s">
        <v>55</v>
      </c>
      <c r="I7" s="2">
        <v>160</v>
      </c>
      <c r="J7" s="2">
        <v>40.33</v>
      </c>
      <c r="K7" s="2">
        <f t="shared" si="0"/>
        <v>17.920000000000002</v>
      </c>
      <c r="L7" s="2">
        <f t="shared" si="1"/>
        <v>0</v>
      </c>
      <c r="P7" s="6">
        <v>15.05</v>
      </c>
      <c r="Q7" s="5">
        <v>25268.95</v>
      </c>
      <c r="R7" s="7">
        <v>2.87</v>
      </c>
      <c r="S7" s="5">
        <v>3049.375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28318.325000000001</v>
      </c>
      <c r="AT7" s="11">
        <f t="shared" si="8"/>
        <v>0.54459019297542122</v>
      </c>
      <c r="AU7" s="5">
        <f t="shared" si="6"/>
        <v>544.59019297542125</v>
      </c>
    </row>
    <row r="8" spans="1:47" x14ac:dyDescent="0.25">
      <c r="A8" s="1" t="s">
        <v>60</v>
      </c>
      <c r="B8" s="1" t="s">
        <v>49</v>
      </c>
      <c r="C8" s="1" t="s">
        <v>50</v>
      </c>
      <c r="D8" s="1" t="s">
        <v>51</v>
      </c>
      <c r="E8" s="1" t="s">
        <v>52</v>
      </c>
      <c r="F8" s="1" t="s">
        <v>53</v>
      </c>
      <c r="G8" s="1" t="s">
        <v>54</v>
      </c>
      <c r="H8" s="1" t="s">
        <v>55</v>
      </c>
      <c r="I8" s="2">
        <v>85.139999389648438</v>
      </c>
      <c r="J8" s="2">
        <v>6.72</v>
      </c>
      <c r="K8" s="2">
        <f t="shared" si="0"/>
        <v>4.3100000000000005</v>
      </c>
      <c r="L8" s="2">
        <f t="shared" si="1"/>
        <v>0</v>
      </c>
      <c r="R8" s="7">
        <v>4.2</v>
      </c>
      <c r="S8" s="5">
        <v>4462.5</v>
      </c>
      <c r="T8" s="8">
        <v>0.11</v>
      </c>
      <c r="U8" s="5">
        <v>35.090000000000003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7"/>
        <v>4497.59</v>
      </c>
      <c r="AT8" s="30">
        <f t="shared" si="8"/>
        <v>8.6493230303145568E-2</v>
      </c>
      <c r="AU8" s="5">
        <f t="shared" si="6"/>
        <v>86.493230303145566</v>
      </c>
    </row>
    <row r="9" spans="1:47" x14ac:dyDescent="0.25">
      <c r="A9" s="1" t="s">
        <v>60</v>
      </c>
      <c r="B9" s="1" t="s">
        <v>49</v>
      </c>
      <c r="C9" s="1" t="s">
        <v>50</v>
      </c>
      <c r="D9" s="1" t="s">
        <v>51</v>
      </c>
      <c r="E9" s="1" t="s">
        <v>57</v>
      </c>
      <c r="F9" s="1" t="s">
        <v>53</v>
      </c>
      <c r="G9" s="1" t="s">
        <v>54</v>
      </c>
      <c r="H9" s="1" t="s">
        <v>55</v>
      </c>
      <c r="I9" s="2">
        <v>85.139999389648438</v>
      </c>
      <c r="J9" s="2">
        <v>39.64</v>
      </c>
      <c r="K9" s="2">
        <f t="shared" si="0"/>
        <v>39.64</v>
      </c>
      <c r="L9" s="2">
        <f t="shared" si="1"/>
        <v>0</v>
      </c>
      <c r="P9" s="6">
        <v>14.48</v>
      </c>
      <c r="Q9" s="5">
        <v>26855.605</v>
      </c>
      <c r="R9" s="7">
        <v>18.579999999999998</v>
      </c>
      <c r="S9" s="5">
        <v>21762.65625</v>
      </c>
      <c r="T9" s="8">
        <v>6.58</v>
      </c>
      <c r="U9" s="5">
        <v>2276.0650000000001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7"/>
        <v>50894.326249999998</v>
      </c>
      <c r="AT9" s="30">
        <f t="shared" si="8"/>
        <v>0.9787496595876185</v>
      </c>
      <c r="AU9" s="5">
        <f t="shared" si="6"/>
        <v>978.74965958761845</v>
      </c>
    </row>
    <row r="10" spans="1:47" x14ac:dyDescent="0.25">
      <c r="A10" s="1" t="s">
        <v>60</v>
      </c>
      <c r="B10" s="1" t="s">
        <v>49</v>
      </c>
      <c r="C10" s="1" t="s">
        <v>50</v>
      </c>
      <c r="D10" s="1" t="s">
        <v>51</v>
      </c>
      <c r="E10" s="1" t="s">
        <v>61</v>
      </c>
      <c r="F10" s="1" t="s">
        <v>53</v>
      </c>
      <c r="G10" s="1" t="s">
        <v>54</v>
      </c>
      <c r="H10" s="1" t="s">
        <v>55</v>
      </c>
      <c r="I10" s="2">
        <v>85.139999389648438</v>
      </c>
      <c r="J10" s="2">
        <v>0.22</v>
      </c>
      <c r="K10" s="2">
        <f t="shared" si="0"/>
        <v>0.23</v>
      </c>
      <c r="L10" s="2">
        <f t="shared" si="1"/>
        <v>0</v>
      </c>
      <c r="P10" s="6">
        <v>7.0000000000000007E-2</v>
      </c>
      <c r="Q10" s="5">
        <v>146.91249999999999</v>
      </c>
      <c r="R10" s="7">
        <v>0.03</v>
      </c>
      <c r="S10" s="5">
        <v>39.84375</v>
      </c>
      <c r="T10" s="8">
        <v>0.13</v>
      </c>
      <c r="U10" s="5">
        <v>46.255000000000003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233.01124999999999</v>
      </c>
      <c r="AT10" s="30">
        <f t="shared" si="8"/>
        <v>4.4810433386488829E-3</v>
      </c>
      <c r="AU10" s="5">
        <f t="shared" si="6"/>
        <v>4.4810433386488828</v>
      </c>
    </row>
    <row r="11" spans="1:47" x14ac:dyDescent="0.25">
      <c r="A11" s="1" t="s">
        <v>60</v>
      </c>
      <c r="B11" s="1" t="s">
        <v>49</v>
      </c>
      <c r="C11" s="1" t="s">
        <v>50</v>
      </c>
      <c r="D11" s="1" t="s">
        <v>51</v>
      </c>
      <c r="E11" s="1" t="s">
        <v>62</v>
      </c>
      <c r="F11" s="1" t="s">
        <v>53</v>
      </c>
      <c r="G11" s="1" t="s">
        <v>54</v>
      </c>
      <c r="H11" s="1" t="s">
        <v>55</v>
      </c>
      <c r="I11" s="2">
        <v>85.139999389648438</v>
      </c>
      <c r="J11" s="2">
        <v>37.590000000000003</v>
      </c>
      <c r="K11" s="2">
        <f t="shared" si="0"/>
        <v>37.6</v>
      </c>
      <c r="L11" s="2">
        <f t="shared" si="1"/>
        <v>0</v>
      </c>
      <c r="P11" s="6">
        <v>12</v>
      </c>
      <c r="Q11" s="5">
        <v>25185</v>
      </c>
      <c r="R11" s="7">
        <v>15.89</v>
      </c>
      <c r="S11" s="5">
        <v>21103.90625</v>
      </c>
      <c r="T11" s="8">
        <v>9.7100000000000009</v>
      </c>
      <c r="U11" s="5">
        <v>3790.5174999999999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50079.423750000002</v>
      </c>
      <c r="AT11" s="30">
        <f t="shared" si="8"/>
        <v>0.96307825565637772</v>
      </c>
      <c r="AU11" s="5">
        <f t="shared" si="6"/>
        <v>963.07825565637768</v>
      </c>
    </row>
    <row r="12" spans="1:47" x14ac:dyDescent="0.25">
      <c r="A12" s="1" t="s">
        <v>60</v>
      </c>
      <c r="B12" s="1" t="s">
        <v>49</v>
      </c>
      <c r="C12" s="1" t="s">
        <v>50</v>
      </c>
      <c r="D12" s="1" t="s">
        <v>51</v>
      </c>
      <c r="E12" s="1" t="s">
        <v>63</v>
      </c>
      <c r="F12" s="1" t="s">
        <v>64</v>
      </c>
      <c r="G12" s="1" t="s">
        <v>54</v>
      </c>
      <c r="H12" s="1" t="s">
        <v>55</v>
      </c>
      <c r="I12" s="2">
        <v>85.139999389648438</v>
      </c>
      <c r="J12" s="2">
        <v>0.12</v>
      </c>
      <c r="K12" s="2">
        <f t="shared" si="0"/>
        <v>0.12000000000000001</v>
      </c>
      <c r="L12" s="2">
        <f t="shared" si="1"/>
        <v>0</v>
      </c>
      <c r="P12" s="6">
        <v>7.0000000000000007E-2</v>
      </c>
      <c r="Q12" s="5">
        <v>146.91249999999999</v>
      </c>
      <c r="R12" s="7">
        <v>0.05</v>
      </c>
      <c r="S12" s="5">
        <v>66.40625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7"/>
        <v>213.31874999999999</v>
      </c>
      <c r="AT12" s="30">
        <f t="shared" si="8"/>
        <v>4.102336533950212E-3</v>
      </c>
      <c r="AU12" s="5">
        <f t="shared" si="6"/>
        <v>4.1023365339502114</v>
      </c>
    </row>
    <row r="13" spans="1:47" x14ac:dyDescent="0.25">
      <c r="A13" s="1" t="s">
        <v>65</v>
      </c>
      <c r="B13" s="1" t="s">
        <v>66</v>
      </c>
      <c r="C13" s="1" t="s">
        <v>67</v>
      </c>
      <c r="D13" s="1" t="s">
        <v>68</v>
      </c>
      <c r="E13" s="1" t="s">
        <v>52</v>
      </c>
      <c r="F13" s="1" t="s">
        <v>53</v>
      </c>
      <c r="G13" s="1" t="s">
        <v>54</v>
      </c>
      <c r="H13" s="1" t="s">
        <v>55</v>
      </c>
      <c r="I13" s="2">
        <v>142.2799987792969</v>
      </c>
      <c r="J13" s="2">
        <v>33.130000000000003</v>
      </c>
      <c r="K13" s="2">
        <f t="shared" si="0"/>
        <v>14.23</v>
      </c>
      <c r="L13" s="2">
        <f t="shared" si="1"/>
        <v>0</v>
      </c>
      <c r="R13" s="7">
        <v>13.41</v>
      </c>
      <c r="S13" s="5">
        <v>14248.125</v>
      </c>
      <c r="T13" s="8">
        <v>0.82</v>
      </c>
      <c r="U13" s="5">
        <v>261.58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14509.705</v>
      </c>
      <c r="AT13" s="11">
        <f t="shared" si="8"/>
        <v>0.27903638530762093</v>
      </c>
      <c r="AU13" s="5">
        <f t="shared" si="6"/>
        <v>279.03638530762095</v>
      </c>
    </row>
    <row r="14" spans="1:47" x14ac:dyDescent="0.25">
      <c r="A14" s="1" t="s">
        <v>65</v>
      </c>
      <c r="B14" s="1" t="s">
        <v>66</v>
      </c>
      <c r="C14" s="1" t="s">
        <v>67</v>
      </c>
      <c r="D14" s="1" t="s">
        <v>68</v>
      </c>
      <c r="E14" s="1" t="s">
        <v>69</v>
      </c>
      <c r="F14" s="1" t="s">
        <v>53</v>
      </c>
      <c r="G14" s="1" t="s">
        <v>54</v>
      </c>
      <c r="H14" s="1" t="s">
        <v>55</v>
      </c>
      <c r="I14" s="2">
        <v>142.2799987792969</v>
      </c>
      <c r="J14" s="2">
        <v>37.74</v>
      </c>
      <c r="K14" s="2">
        <f t="shared" si="0"/>
        <v>5.63</v>
      </c>
      <c r="L14" s="2">
        <f t="shared" si="1"/>
        <v>0</v>
      </c>
      <c r="P14" s="6">
        <v>0.71</v>
      </c>
      <c r="Q14" s="5">
        <v>1490.1125</v>
      </c>
      <c r="R14" s="7">
        <v>4.92</v>
      </c>
      <c r="S14" s="5">
        <v>6534.375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8024.4875000000002</v>
      </c>
      <c r="AT14" s="11">
        <f t="shared" si="8"/>
        <v>0.15431905651742661</v>
      </c>
      <c r="AU14" s="5">
        <f t="shared" si="6"/>
        <v>154.31905651742662</v>
      </c>
    </row>
    <row r="15" spans="1:47" x14ac:dyDescent="0.25">
      <c r="A15" s="1" t="s">
        <v>65</v>
      </c>
      <c r="B15" s="1" t="s">
        <v>66</v>
      </c>
      <c r="C15" s="1" t="s">
        <v>67</v>
      </c>
      <c r="D15" s="1" t="s">
        <v>68</v>
      </c>
      <c r="E15" s="1" t="s">
        <v>61</v>
      </c>
      <c r="F15" s="1" t="s">
        <v>53</v>
      </c>
      <c r="G15" s="1" t="s">
        <v>54</v>
      </c>
      <c r="H15" s="1" t="s">
        <v>55</v>
      </c>
      <c r="I15" s="2">
        <v>142.2799987792969</v>
      </c>
      <c r="J15" s="2">
        <v>37.44</v>
      </c>
      <c r="K15" s="2">
        <f t="shared" si="0"/>
        <v>30.330000000000002</v>
      </c>
      <c r="L15" s="2">
        <f t="shared" si="1"/>
        <v>0</v>
      </c>
      <c r="P15" s="6">
        <v>14.23</v>
      </c>
      <c r="Q15" s="5">
        <v>29865.212500000001</v>
      </c>
      <c r="R15" s="7">
        <v>8.9600000000000009</v>
      </c>
      <c r="S15" s="5">
        <v>11222.65625</v>
      </c>
      <c r="T15" s="8">
        <v>7.14</v>
      </c>
      <c r="U15" s="5">
        <v>2493.7824999999998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43581.651250000003</v>
      </c>
      <c r="AT15" s="11">
        <f t="shared" si="8"/>
        <v>0.83811948144620163</v>
      </c>
      <c r="AU15" s="5">
        <f t="shared" si="6"/>
        <v>838.11948144620169</v>
      </c>
    </row>
    <row r="16" spans="1:47" x14ac:dyDescent="0.25">
      <c r="A16" s="1" t="s">
        <v>70</v>
      </c>
      <c r="B16" s="1" t="s">
        <v>71</v>
      </c>
      <c r="C16" s="1" t="s">
        <v>72</v>
      </c>
      <c r="D16" s="1" t="s">
        <v>73</v>
      </c>
      <c r="E16" s="1" t="s">
        <v>56</v>
      </c>
      <c r="F16" s="1" t="s">
        <v>53</v>
      </c>
      <c r="G16" s="1" t="s">
        <v>54</v>
      </c>
      <c r="H16" s="1" t="s">
        <v>55</v>
      </c>
      <c r="I16" s="2">
        <v>79.800003051757813</v>
      </c>
      <c r="J16" s="2">
        <v>0.21</v>
      </c>
      <c r="K16" s="2">
        <f t="shared" si="0"/>
        <v>0.22</v>
      </c>
      <c r="L16" s="2">
        <f t="shared" si="1"/>
        <v>0</v>
      </c>
      <c r="N16" s="4">
        <v>7.0000000000000007E-2</v>
      </c>
      <c r="O16" s="5">
        <v>241.76750000000001</v>
      </c>
      <c r="P16" s="6">
        <v>0.15</v>
      </c>
      <c r="Q16" s="5">
        <v>314.8125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7"/>
        <v>556.58000000000004</v>
      </c>
      <c r="AT16" s="11">
        <f t="shared" si="8"/>
        <v>1.0703599510432201E-2</v>
      </c>
      <c r="AU16" s="5">
        <f t="shared" si="6"/>
        <v>10.703599510432202</v>
      </c>
    </row>
    <row r="17" spans="1:47" x14ac:dyDescent="0.25">
      <c r="A17" s="1" t="s">
        <v>70</v>
      </c>
      <c r="B17" s="1" t="s">
        <v>71</v>
      </c>
      <c r="C17" s="1" t="s">
        <v>72</v>
      </c>
      <c r="D17" s="1" t="s">
        <v>73</v>
      </c>
      <c r="E17" s="1" t="s">
        <v>58</v>
      </c>
      <c r="F17" s="1" t="s">
        <v>53</v>
      </c>
      <c r="G17" s="1" t="s">
        <v>54</v>
      </c>
      <c r="H17" s="1" t="s">
        <v>55</v>
      </c>
      <c r="I17" s="2">
        <v>79.800003051757813</v>
      </c>
      <c r="J17" s="2">
        <v>0.38</v>
      </c>
      <c r="K17" s="2">
        <f t="shared" si="0"/>
        <v>0.03</v>
      </c>
      <c r="L17" s="2">
        <f t="shared" si="1"/>
        <v>0.01</v>
      </c>
      <c r="P17" s="6">
        <v>0.03</v>
      </c>
      <c r="Q17" s="5">
        <v>62.962499999999999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Q17" s="2">
        <v>0.01</v>
      </c>
      <c r="AS17" s="5">
        <f t="shared" si="7"/>
        <v>62.962499999999999</v>
      </c>
      <c r="AT17" s="11">
        <f t="shared" si="8"/>
        <v>1.2108329156196545E-3</v>
      </c>
      <c r="AU17" s="5">
        <f t="shared" si="6"/>
        <v>1.2108329156196544</v>
      </c>
    </row>
    <row r="18" spans="1:47" x14ac:dyDescent="0.25">
      <c r="A18" s="1" t="s">
        <v>70</v>
      </c>
      <c r="B18" s="1" t="s">
        <v>71</v>
      </c>
      <c r="C18" s="1" t="s">
        <v>72</v>
      </c>
      <c r="D18" s="1" t="s">
        <v>73</v>
      </c>
      <c r="E18" s="1" t="s">
        <v>74</v>
      </c>
      <c r="F18" s="1" t="s">
        <v>64</v>
      </c>
      <c r="G18" s="1" t="s">
        <v>54</v>
      </c>
      <c r="H18" s="1" t="s">
        <v>55</v>
      </c>
      <c r="I18" s="2">
        <v>79.800003051757813</v>
      </c>
      <c r="J18" s="2">
        <v>0.67</v>
      </c>
      <c r="K18" s="2">
        <f t="shared" si="0"/>
        <v>0.23</v>
      </c>
      <c r="L18" s="2">
        <f t="shared" si="1"/>
        <v>0</v>
      </c>
      <c r="P18" s="6">
        <v>0.14000000000000001</v>
      </c>
      <c r="Q18" s="5">
        <v>293.82499999999999</v>
      </c>
      <c r="R18" s="7">
        <v>0.09</v>
      </c>
      <c r="S18" s="5">
        <v>119.53125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7"/>
        <v>413.35624999999999</v>
      </c>
      <c r="AT18" s="11">
        <f t="shared" si="8"/>
        <v>7.9492611217328868E-3</v>
      </c>
      <c r="AU18" s="5">
        <f t="shared" si="6"/>
        <v>7.9492611217328868</v>
      </c>
    </row>
    <row r="19" spans="1:47" x14ac:dyDescent="0.25">
      <c r="A19" s="1" t="s">
        <v>70</v>
      </c>
      <c r="B19" s="1" t="s">
        <v>71</v>
      </c>
      <c r="C19" s="1" t="s">
        <v>72</v>
      </c>
      <c r="D19" s="1" t="s">
        <v>73</v>
      </c>
      <c r="E19" s="1" t="s">
        <v>75</v>
      </c>
      <c r="F19" s="1" t="s">
        <v>64</v>
      </c>
      <c r="G19" s="1" t="s">
        <v>54</v>
      </c>
      <c r="H19" s="1" t="s">
        <v>55</v>
      </c>
      <c r="I19" s="2">
        <v>79.800003051757813</v>
      </c>
      <c r="J19" s="2">
        <v>39.22</v>
      </c>
      <c r="K19" s="2">
        <f t="shared" si="0"/>
        <v>0.92</v>
      </c>
      <c r="L19" s="2">
        <f t="shared" si="1"/>
        <v>0</v>
      </c>
      <c r="P19" s="6">
        <v>0.92</v>
      </c>
      <c r="Q19" s="5">
        <v>1930.85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1930.85</v>
      </c>
      <c r="AT19" s="11">
        <f t="shared" si="8"/>
        <v>3.7132209412336074E-2</v>
      </c>
      <c r="AU19" s="5">
        <f t="shared" si="6"/>
        <v>37.132209412336074</v>
      </c>
    </row>
    <row r="20" spans="1:47" x14ac:dyDescent="0.25">
      <c r="A20" s="1" t="s">
        <v>70</v>
      </c>
      <c r="B20" s="1" t="s">
        <v>71</v>
      </c>
      <c r="C20" s="1" t="s">
        <v>72</v>
      </c>
      <c r="D20" s="1" t="s">
        <v>73</v>
      </c>
      <c r="E20" s="1" t="s">
        <v>76</v>
      </c>
      <c r="F20" s="1" t="s">
        <v>64</v>
      </c>
      <c r="G20" s="1" t="s">
        <v>54</v>
      </c>
      <c r="H20" s="1" t="s">
        <v>55</v>
      </c>
      <c r="I20" s="2">
        <v>79.800003051757813</v>
      </c>
      <c r="J20" s="2">
        <v>39.32</v>
      </c>
      <c r="K20" s="2">
        <f t="shared" si="0"/>
        <v>18.02</v>
      </c>
      <c r="L20" s="2">
        <f t="shared" si="1"/>
        <v>0</v>
      </c>
      <c r="N20" s="4">
        <v>3.16</v>
      </c>
      <c r="O20" s="5">
        <v>9310.86</v>
      </c>
      <c r="P20" s="6">
        <v>12.31</v>
      </c>
      <c r="Q20" s="5">
        <v>25835.612499999999</v>
      </c>
      <c r="R20" s="7">
        <v>2.5499999999999998</v>
      </c>
      <c r="S20" s="5">
        <v>3386.71875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38533.191250000003</v>
      </c>
      <c r="AT20" s="11">
        <f t="shared" si="8"/>
        <v>0.74103246074039741</v>
      </c>
      <c r="AU20" s="5">
        <f t="shared" si="6"/>
        <v>741.03246074039737</v>
      </c>
    </row>
    <row r="21" spans="1:47" x14ac:dyDescent="0.25">
      <c r="A21" s="1" t="s">
        <v>77</v>
      </c>
      <c r="B21" s="1" t="s">
        <v>78</v>
      </c>
      <c r="C21" s="1" t="s">
        <v>79</v>
      </c>
      <c r="D21" s="1" t="s">
        <v>68</v>
      </c>
      <c r="E21" s="1" t="s">
        <v>57</v>
      </c>
      <c r="F21" s="1" t="s">
        <v>53</v>
      </c>
      <c r="G21" s="1" t="s">
        <v>54</v>
      </c>
      <c r="H21" s="1" t="s">
        <v>55</v>
      </c>
      <c r="I21" s="2">
        <v>311.02999877929688</v>
      </c>
      <c r="J21" s="2">
        <v>0.04</v>
      </c>
      <c r="K21" s="2">
        <f t="shared" si="0"/>
        <v>0.05</v>
      </c>
      <c r="L21" s="2">
        <f t="shared" si="1"/>
        <v>0</v>
      </c>
      <c r="P21" s="6">
        <v>0.05</v>
      </c>
      <c r="Q21" s="5">
        <v>104.9375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104.9375</v>
      </c>
      <c r="AT21" s="11">
        <f t="shared" si="8"/>
        <v>2.0180548593660913E-3</v>
      </c>
      <c r="AU21" s="5">
        <f t="shared" si="6"/>
        <v>2.0180548593660914</v>
      </c>
    </row>
    <row r="22" spans="1:47" x14ac:dyDescent="0.25">
      <c r="A22" s="1" t="s">
        <v>77</v>
      </c>
      <c r="B22" s="1" t="s">
        <v>78</v>
      </c>
      <c r="C22" s="1" t="s">
        <v>79</v>
      </c>
      <c r="D22" s="1" t="s">
        <v>68</v>
      </c>
      <c r="E22" s="1" t="s">
        <v>69</v>
      </c>
      <c r="F22" s="1" t="s">
        <v>64</v>
      </c>
      <c r="G22" s="1" t="s">
        <v>54</v>
      </c>
      <c r="H22" s="1" t="s">
        <v>55</v>
      </c>
      <c r="I22" s="2">
        <v>311.02999877929688</v>
      </c>
      <c r="J22" s="2">
        <v>31.42</v>
      </c>
      <c r="K22" s="2">
        <f t="shared" si="0"/>
        <v>6.3900000000000006</v>
      </c>
      <c r="L22" s="2">
        <f t="shared" si="1"/>
        <v>0</v>
      </c>
      <c r="N22" s="4">
        <v>1.54</v>
      </c>
      <c r="O22" s="5">
        <v>4329.3249999999998</v>
      </c>
      <c r="P22" s="6">
        <v>4.45</v>
      </c>
      <c r="Q22" s="5">
        <v>9339.4375</v>
      </c>
      <c r="R22" s="7">
        <v>0.4</v>
      </c>
      <c r="S22" s="5">
        <v>531.25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14200.012500000001</v>
      </c>
      <c r="AT22" s="11">
        <f t="shared" si="8"/>
        <v>0.27308068353719345</v>
      </c>
      <c r="AU22" s="5">
        <f t="shared" si="6"/>
        <v>273.08068353719347</v>
      </c>
    </row>
    <row r="23" spans="1:47" x14ac:dyDescent="0.25">
      <c r="A23" s="1" t="s">
        <v>77</v>
      </c>
      <c r="B23" s="1" t="s">
        <v>78</v>
      </c>
      <c r="C23" s="1" t="s">
        <v>79</v>
      </c>
      <c r="D23" s="1" t="s">
        <v>68</v>
      </c>
      <c r="E23" s="1" t="s">
        <v>74</v>
      </c>
      <c r="F23" s="1" t="s">
        <v>64</v>
      </c>
      <c r="G23" s="1" t="s">
        <v>54</v>
      </c>
      <c r="H23" s="1" t="s">
        <v>55</v>
      </c>
      <c r="I23" s="2">
        <v>311.02999877929688</v>
      </c>
      <c r="J23" s="2">
        <v>39.83</v>
      </c>
      <c r="K23" s="2">
        <f t="shared" si="0"/>
        <v>19.34</v>
      </c>
      <c r="L23" s="2">
        <f t="shared" si="1"/>
        <v>0</v>
      </c>
      <c r="N23" s="4">
        <v>3.12</v>
      </c>
      <c r="O23" s="5">
        <v>8771.1</v>
      </c>
      <c r="P23" s="6">
        <v>13.22</v>
      </c>
      <c r="Q23" s="5">
        <v>27745.474999999999</v>
      </c>
      <c r="R23" s="7">
        <v>3</v>
      </c>
      <c r="S23" s="5">
        <v>3984.375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40500.949999999997</v>
      </c>
      <c r="AT23" s="11">
        <f t="shared" si="8"/>
        <v>0.7788744629559794</v>
      </c>
      <c r="AU23" s="5">
        <f t="shared" si="6"/>
        <v>778.87446295597942</v>
      </c>
    </row>
    <row r="24" spans="1:47" x14ac:dyDescent="0.25">
      <c r="A24" s="1" t="s">
        <v>77</v>
      </c>
      <c r="B24" s="1" t="s">
        <v>78</v>
      </c>
      <c r="C24" s="1" t="s">
        <v>79</v>
      </c>
      <c r="D24" s="1" t="s">
        <v>68</v>
      </c>
      <c r="E24" s="1" t="s">
        <v>63</v>
      </c>
      <c r="F24" s="1" t="s">
        <v>64</v>
      </c>
      <c r="G24" s="1" t="s">
        <v>54</v>
      </c>
      <c r="H24" s="1" t="s">
        <v>55</v>
      </c>
      <c r="I24" s="2">
        <v>311.02999877929688</v>
      </c>
      <c r="J24" s="2">
        <v>38.07</v>
      </c>
      <c r="K24" s="2">
        <f t="shared" si="0"/>
        <v>37.46</v>
      </c>
      <c r="L24" s="2">
        <f t="shared" si="1"/>
        <v>0</v>
      </c>
      <c r="N24" s="4">
        <v>8.1999999999999993</v>
      </c>
      <c r="O24" s="5">
        <v>23052.25</v>
      </c>
      <c r="P24" s="6">
        <v>17.63</v>
      </c>
      <c r="Q24" s="5">
        <v>37000.962500000001</v>
      </c>
      <c r="R24" s="7">
        <v>11.63</v>
      </c>
      <c r="S24" s="5">
        <v>15446.09375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75499.306249999994</v>
      </c>
      <c r="AT24" s="11">
        <f t="shared" si="8"/>
        <v>1.4519284512836801</v>
      </c>
      <c r="AU24" s="5">
        <f t="shared" si="6"/>
        <v>1451.92845128368</v>
      </c>
    </row>
    <row r="25" spans="1:47" x14ac:dyDescent="0.25">
      <c r="A25" s="1" t="s">
        <v>77</v>
      </c>
      <c r="B25" s="1" t="s">
        <v>78</v>
      </c>
      <c r="C25" s="1" t="s">
        <v>79</v>
      </c>
      <c r="D25" s="1" t="s">
        <v>68</v>
      </c>
      <c r="E25" s="1" t="s">
        <v>61</v>
      </c>
      <c r="F25" s="1" t="s">
        <v>64</v>
      </c>
      <c r="G25" s="1" t="s">
        <v>54</v>
      </c>
      <c r="H25" s="1" t="s">
        <v>55</v>
      </c>
      <c r="I25" s="2">
        <v>311.02999877929688</v>
      </c>
      <c r="J25" s="2">
        <v>38.6</v>
      </c>
      <c r="K25" s="2">
        <f t="shared" si="0"/>
        <v>5.99</v>
      </c>
      <c r="L25" s="2">
        <f t="shared" si="1"/>
        <v>0</v>
      </c>
      <c r="R25" s="7">
        <v>0.9</v>
      </c>
      <c r="S25" s="5">
        <v>1195.3125</v>
      </c>
      <c r="T25" s="8">
        <v>4.67</v>
      </c>
      <c r="U25" s="5">
        <v>1862.1624999999999</v>
      </c>
      <c r="Z25" s="9">
        <v>0.42</v>
      </c>
      <c r="AA25" s="5">
        <v>66.9375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3124.4124999999999</v>
      </c>
      <c r="AT25" s="11">
        <f t="shared" si="8"/>
        <v>6.0085630287448781E-2</v>
      </c>
      <c r="AU25" s="5">
        <f t="shared" si="6"/>
        <v>60.085630287448787</v>
      </c>
    </row>
    <row r="26" spans="1:47" x14ac:dyDescent="0.25">
      <c r="A26" s="1" t="s">
        <v>80</v>
      </c>
      <c r="B26" s="1" t="s">
        <v>81</v>
      </c>
      <c r="C26" s="1" t="s">
        <v>82</v>
      </c>
      <c r="D26" s="1" t="s">
        <v>73</v>
      </c>
      <c r="E26" s="1" t="s">
        <v>69</v>
      </c>
      <c r="F26" s="1" t="s">
        <v>64</v>
      </c>
      <c r="G26" s="1" t="s">
        <v>54</v>
      </c>
      <c r="H26" s="1" t="s">
        <v>55</v>
      </c>
      <c r="I26" s="2">
        <v>8.9700002670288086</v>
      </c>
      <c r="J26" s="2">
        <v>7.5</v>
      </c>
      <c r="K26" s="2">
        <f t="shared" si="0"/>
        <v>5.6</v>
      </c>
      <c r="L26" s="2">
        <f t="shared" si="1"/>
        <v>0</v>
      </c>
      <c r="R26" s="7">
        <v>0.1</v>
      </c>
      <c r="S26" s="5">
        <v>132.8125</v>
      </c>
      <c r="Z26" s="9">
        <v>4.79</v>
      </c>
      <c r="AA26" s="5">
        <v>763.40625</v>
      </c>
      <c r="AB26" s="10">
        <v>0.71</v>
      </c>
      <c r="AC26" s="5">
        <v>102.0625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998.28125</v>
      </c>
      <c r="AT26" s="11">
        <f t="shared" si="8"/>
        <v>1.919796381252227E-2</v>
      </c>
      <c r="AU26" s="5">
        <f t="shared" si="6"/>
        <v>19.197963812522268</v>
      </c>
    </row>
    <row r="27" spans="1:47" x14ac:dyDescent="0.25">
      <c r="A27" s="1" t="s">
        <v>80</v>
      </c>
      <c r="B27" s="1" t="s">
        <v>81</v>
      </c>
      <c r="C27" s="1" t="s">
        <v>82</v>
      </c>
      <c r="D27" s="1" t="s">
        <v>73</v>
      </c>
      <c r="E27" s="1" t="s">
        <v>61</v>
      </c>
      <c r="F27" s="1" t="s">
        <v>64</v>
      </c>
      <c r="G27" s="1" t="s">
        <v>54</v>
      </c>
      <c r="H27" s="1" t="s">
        <v>55</v>
      </c>
      <c r="I27" s="2">
        <v>8.9700002670288086</v>
      </c>
      <c r="J27" s="2">
        <v>0.46</v>
      </c>
      <c r="K27" s="2">
        <f t="shared" si="0"/>
        <v>0.31</v>
      </c>
      <c r="L27" s="2">
        <f t="shared" si="1"/>
        <v>0</v>
      </c>
      <c r="Z27" s="9">
        <v>0.22</v>
      </c>
      <c r="AA27" s="5">
        <v>35.0625</v>
      </c>
      <c r="AB27" s="10">
        <v>0.09</v>
      </c>
      <c r="AC27" s="5">
        <v>12.9375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48</v>
      </c>
      <c r="AT27" s="11">
        <f t="shared" si="8"/>
        <v>9.2308882191373322E-4</v>
      </c>
      <c r="AU27" s="5">
        <f t="shared" si="6"/>
        <v>0.9230888219137332</v>
      </c>
    </row>
    <row r="28" spans="1:47" x14ac:dyDescent="0.25">
      <c r="A28" s="1" t="s">
        <v>83</v>
      </c>
      <c r="B28" s="1" t="s">
        <v>84</v>
      </c>
      <c r="C28" s="1" t="s">
        <v>85</v>
      </c>
      <c r="D28" s="1" t="s">
        <v>86</v>
      </c>
      <c r="E28" s="1" t="s">
        <v>76</v>
      </c>
      <c r="F28" s="1" t="s">
        <v>87</v>
      </c>
      <c r="G28" s="1" t="s">
        <v>54</v>
      </c>
      <c r="H28" s="1" t="s">
        <v>55</v>
      </c>
      <c r="I28" s="2">
        <v>160</v>
      </c>
      <c r="J28" s="2">
        <v>33.31</v>
      </c>
      <c r="K28" s="2">
        <f t="shared" si="0"/>
        <v>5.15</v>
      </c>
      <c r="L28" s="2">
        <f t="shared" si="1"/>
        <v>0</v>
      </c>
      <c r="P28" s="6">
        <v>0.08</v>
      </c>
      <c r="Q28" s="5">
        <v>235.06</v>
      </c>
      <c r="R28" s="7">
        <v>2.75</v>
      </c>
      <c r="S28" s="5">
        <v>5073.4375</v>
      </c>
      <c r="T28" s="8">
        <v>2.3199999999999998</v>
      </c>
      <c r="U28" s="5">
        <v>1175.5150000000001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7"/>
        <v>6484.0125000000007</v>
      </c>
      <c r="AT28" s="11">
        <f t="shared" si="8"/>
        <v>0.12469415541456084</v>
      </c>
      <c r="AU28" s="5">
        <f t="shared" si="6"/>
        <v>124.69415541456084</v>
      </c>
    </row>
    <row r="29" spans="1:47" x14ac:dyDescent="0.25">
      <c r="A29" s="1" t="s">
        <v>83</v>
      </c>
      <c r="B29" s="1" t="s">
        <v>84</v>
      </c>
      <c r="C29" s="1" t="s">
        <v>85</v>
      </c>
      <c r="D29" s="1" t="s">
        <v>86</v>
      </c>
      <c r="E29" s="1" t="s">
        <v>56</v>
      </c>
      <c r="F29" s="1" t="s">
        <v>88</v>
      </c>
      <c r="G29" s="1" t="s">
        <v>54</v>
      </c>
      <c r="H29" s="1" t="s">
        <v>55</v>
      </c>
      <c r="I29" s="2">
        <v>160</v>
      </c>
      <c r="J29" s="2">
        <v>0.28000000000000003</v>
      </c>
      <c r="K29" s="2">
        <f t="shared" si="0"/>
        <v>0.28000000000000003</v>
      </c>
      <c r="L29" s="2">
        <f t="shared" si="1"/>
        <v>0</v>
      </c>
      <c r="T29" s="8">
        <v>0.28000000000000003</v>
      </c>
      <c r="U29" s="5">
        <v>133.97999999999999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7"/>
        <v>133.97999999999999</v>
      </c>
      <c r="AT29" s="11">
        <f t="shared" si="8"/>
        <v>2.5765716741667079E-3</v>
      </c>
      <c r="AU29" s="5">
        <f t="shared" si="6"/>
        <v>2.5765716741667082</v>
      </c>
    </row>
    <row r="30" spans="1:47" x14ac:dyDescent="0.25">
      <c r="A30" s="1" t="s">
        <v>89</v>
      </c>
      <c r="B30" s="1" t="s">
        <v>90</v>
      </c>
      <c r="C30" s="1" t="s">
        <v>91</v>
      </c>
      <c r="D30" s="1" t="s">
        <v>86</v>
      </c>
      <c r="E30" s="1" t="s">
        <v>61</v>
      </c>
      <c r="F30" s="1" t="s">
        <v>87</v>
      </c>
      <c r="G30" s="1" t="s">
        <v>54</v>
      </c>
      <c r="H30" s="1" t="s">
        <v>55</v>
      </c>
      <c r="I30" s="2">
        <v>141.7799987792969</v>
      </c>
      <c r="J30" s="2">
        <v>38.840000000000003</v>
      </c>
      <c r="K30" s="2">
        <f t="shared" si="0"/>
        <v>2.7</v>
      </c>
      <c r="L30" s="2">
        <f t="shared" si="1"/>
        <v>0</v>
      </c>
      <c r="P30" s="6">
        <v>2.7</v>
      </c>
      <c r="Q30" s="5">
        <v>6799.9500000000007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7"/>
        <v>6799.9500000000007</v>
      </c>
      <c r="AT30" s="11">
        <f t="shared" si="8"/>
        <v>0.13076995488692272</v>
      </c>
      <c r="AU30" s="5">
        <f t="shared" si="6"/>
        <v>130.76995488692273</v>
      </c>
    </row>
    <row r="31" spans="1:47" x14ac:dyDescent="0.25">
      <c r="A31" s="1" t="s">
        <v>89</v>
      </c>
      <c r="B31" s="1" t="s">
        <v>90</v>
      </c>
      <c r="C31" s="1" t="s">
        <v>91</v>
      </c>
      <c r="D31" s="1" t="s">
        <v>86</v>
      </c>
      <c r="E31" s="1" t="s">
        <v>69</v>
      </c>
      <c r="F31" s="1" t="s">
        <v>87</v>
      </c>
      <c r="G31" s="1" t="s">
        <v>54</v>
      </c>
      <c r="H31" s="1" t="s">
        <v>55</v>
      </c>
      <c r="I31" s="2">
        <v>141.7799987792969</v>
      </c>
      <c r="J31" s="2">
        <v>0.23</v>
      </c>
      <c r="K31" s="2">
        <f t="shared" si="0"/>
        <v>0.09</v>
      </c>
      <c r="L31" s="2">
        <f t="shared" si="1"/>
        <v>0</v>
      </c>
      <c r="P31" s="6">
        <v>0.09</v>
      </c>
      <c r="Q31" s="5">
        <v>226.66499999999999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7"/>
        <v>226.66499999999999</v>
      </c>
      <c r="AT31" s="11">
        <f t="shared" si="8"/>
        <v>4.3589984962307572E-3</v>
      </c>
      <c r="AU31" s="5">
        <f t="shared" si="6"/>
        <v>4.3589984962307566</v>
      </c>
    </row>
    <row r="32" spans="1:47" x14ac:dyDescent="0.25">
      <c r="A32" s="1" t="s">
        <v>89</v>
      </c>
      <c r="B32" s="1" t="s">
        <v>90</v>
      </c>
      <c r="C32" s="1" t="s">
        <v>91</v>
      </c>
      <c r="D32" s="1" t="s">
        <v>86</v>
      </c>
      <c r="E32" s="1" t="s">
        <v>92</v>
      </c>
      <c r="F32" s="1" t="s">
        <v>87</v>
      </c>
      <c r="G32" s="1" t="s">
        <v>54</v>
      </c>
      <c r="H32" s="1" t="s">
        <v>55</v>
      </c>
      <c r="I32" s="2">
        <v>141.7799987792969</v>
      </c>
      <c r="J32" s="2">
        <v>0.48</v>
      </c>
      <c r="K32" s="2">
        <f t="shared" si="0"/>
        <v>0.28000000000000003</v>
      </c>
      <c r="L32" s="2">
        <f t="shared" si="1"/>
        <v>0</v>
      </c>
      <c r="P32" s="6">
        <v>0.28000000000000003</v>
      </c>
      <c r="Q32" s="5">
        <v>705.18000000000006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7"/>
        <v>705.18000000000006</v>
      </c>
      <c r="AT32" s="11">
        <f t="shared" si="8"/>
        <v>1.3561328654940134E-2</v>
      </c>
      <c r="AU32" s="5">
        <f t="shared" si="6"/>
        <v>13.561328654940134</v>
      </c>
    </row>
    <row r="33" spans="1:47" x14ac:dyDescent="0.25">
      <c r="A33" s="1" t="s">
        <v>89</v>
      </c>
      <c r="B33" s="1" t="s">
        <v>90</v>
      </c>
      <c r="C33" s="1" t="s">
        <v>91</v>
      </c>
      <c r="D33" s="1" t="s">
        <v>86</v>
      </c>
      <c r="E33" s="1" t="s">
        <v>52</v>
      </c>
      <c r="F33" s="1" t="s">
        <v>87</v>
      </c>
      <c r="G33" s="1" t="s">
        <v>54</v>
      </c>
      <c r="H33" s="1" t="s">
        <v>55</v>
      </c>
      <c r="I33" s="2">
        <v>141.7799987792969</v>
      </c>
      <c r="J33" s="2">
        <v>39.799999999999997</v>
      </c>
      <c r="K33" s="2">
        <f t="shared" si="0"/>
        <v>20.100000000000001</v>
      </c>
      <c r="L33" s="2">
        <f t="shared" si="1"/>
        <v>0</v>
      </c>
      <c r="P33" s="6">
        <v>20.100000000000001</v>
      </c>
      <c r="Q33" s="5">
        <v>45589.047500000001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7"/>
        <v>45589.047500000001</v>
      </c>
      <c r="AT33" s="11">
        <f t="shared" si="8"/>
        <v>0.87672375310300465</v>
      </c>
      <c r="AU33" s="5">
        <f t="shared" si="6"/>
        <v>876.7237531030047</v>
      </c>
    </row>
    <row r="34" spans="1:47" x14ac:dyDescent="0.25">
      <c r="A34" s="1" t="s">
        <v>93</v>
      </c>
      <c r="B34" s="1" t="s">
        <v>94</v>
      </c>
      <c r="C34" s="1" t="s">
        <v>95</v>
      </c>
      <c r="D34" s="1" t="s">
        <v>96</v>
      </c>
      <c r="E34" s="1" t="s">
        <v>76</v>
      </c>
      <c r="F34" s="1" t="s">
        <v>87</v>
      </c>
      <c r="G34" s="1" t="s">
        <v>54</v>
      </c>
      <c r="H34" s="1" t="s">
        <v>55</v>
      </c>
      <c r="I34" s="2">
        <v>150</v>
      </c>
      <c r="J34" s="2">
        <v>0.68</v>
      </c>
      <c r="K34" s="2">
        <f t="shared" si="0"/>
        <v>0.68</v>
      </c>
      <c r="L34" s="2">
        <f t="shared" si="1"/>
        <v>0</v>
      </c>
      <c r="P34" s="6">
        <v>0.16</v>
      </c>
      <c r="Q34" s="5">
        <v>461.72500000000002</v>
      </c>
      <c r="R34" s="7">
        <v>0.52</v>
      </c>
      <c r="S34" s="5">
        <v>913.75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7"/>
        <v>1375.4749999999999</v>
      </c>
      <c r="AT34" s="11">
        <f t="shared" si="8"/>
        <v>2.6451783277537333E-2</v>
      </c>
      <c r="AU34" s="5">
        <f t="shared" si="6"/>
        <v>26.451783277537331</v>
      </c>
    </row>
    <row r="35" spans="1:47" x14ac:dyDescent="0.25">
      <c r="A35" s="1" t="s">
        <v>93</v>
      </c>
      <c r="B35" s="1" t="s">
        <v>94</v>
      </c>
      <c r="C35" s="1" t="s">
        <v>95</v>
      </c>
      <c r="D35" s="1" t="s">
        <v>96</v>
      </c>
      <c r="E35" s="1" t="s">
        <v>69</v>
      </c>
      <c r="F35" s="1" t="s">
        <v>87</v>
      </c>
      <c r="G35" s="1" t="s">
        <v>54</v>
      </c>
      <c r="H35" s="1" t="s">
        <v>55</v>
      </c>
      <c r="I35" s="2">
        <v>150</v>
      </c>
      <c r="J35" s="2">
        <v>38.44</v>
      </c>
      <c r="K35" s="2">
        <f t="shared" si="0"/>
        <v>12.61</v>
      </c>
      <c r="L35" s="2">
        <f t="shared" si="1"/>
        <v>0</v>
      </c>
      <c r="P35" s="6">
        <v>12.53</v>
      </c>
      <c r="Q35" s="5">
        <v>31556.805</v>
      </c>
      <c r="R35" s="7">
        <v>0.08</v>
      </c>
      <c r="S35" s="5">
        <v>127.5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7"/>
        <v>31684.305</v>
      </c>
      <c r="AT35" s="11">
        <f t="shared" si="8"/>
        <v>0.60932141199177936</v>
      </c>
      <c r="AU35" s="5">
        <f t="shared" si="6"/>
        <v>609.32141199177943</v>
      </c>
    </row>
    <row r="36" spans="1:47" x14ac:dyDescent="0.25">
      <c r="A36" s="1" t="s">
        <v>93</v>
      </c>
      <c r="B36" s="1" t="s">
        <v>94</v>
      </c>
      <c r="C36" s="1" t="s">
        <v>95</v>
      </c>
      <c r="D36" s="1" t="s">
        <v>96</v>
      </c>
      <c r="E36" s="1" t="s">
        <v>63</v>
      </c>
      <c r="F36" s="1" t="s">
        <v>87</v>
      </c>
      <c r="G36" s="1" t="s">
        <v>54</v>
      </c>
      <c r="H36" s="1" t="s">
        <v>55</v>
      </c>
      <c r="I36" s="2">
        <v>150</v>
      </c>
      <c r="J36" s="2">
        <v>36.96</v>
      </c>
      <c r="K36" s="2">
        <f t="shared" si="0"/>
        <v>20.27</v>
      </c>
      <c r="L36" s="2">
        <f t="shared" si="1"/>
        <v>0</v>
      </c>
      <c r="P36" s="6">
        <v>4.71</v>
      </c>
      <c r="Q36" s="5">
        <v>9943.8775000000005</v>
      </c>
      <c r="R36" s="7">
        <v>12.06</v>
      </c>
      <c r="S36" s="5">
        <v>16484.6875</v>
      </c>
      <c r="T36" s="8">
        <v>3.5</v>
      </c>
      <c r="U36" s="5">
        <v>1612.5450000000001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7"/>
        <v>28041.11</v>
      </c>
      <c r="AT36" s="11">
        <f t="shared" si="8"/>
        <v>0.53925906656361255</v>
      </c>
      <c r="AU36" s="5">
        <f t="shared" si="6"/>
        <v>539.25906656361258</v>
      </c>
    </row>
    <row r="37" spans="1:47" x14ac:dyDescent="0.25">
      <c r="A37" s="1" t="s">
        <v>93</v>
      </c>
      <c r="B37" s="1" t="s">
        <v>94</v>
      </c>
      <c r="C37" s="1" t="s">
        <v>95</v>
      </c>
      <c r="D37" s="1" t="s">
        <v>96</v>
      </c>
      <c r="E37" s="1" t="s">
        <v>92</v>
      </c>
      <c r="F37" s="1" t="s">
        <v>87</v>
      </c>
      <c r="G37" s="1" t="s">
        <v>54</v>
      </c>
      <c r="H37" s="1" t="s">
        <v>55</v>
      </c>
      <c r="I37" s="2">
        <v>150</v>
      </c>
      <c r="J37" s="2">
        <v>36.18</v>
      </c>
      <c r="K37" s="2">
        <f t="shared" si="0"/>
        <v>33.19</v>
      </c>
      <c r="L37" s="2">
        <f t="shared" si="1"/>
        <v>0</v>
      </c>
      <c r="P37" s="6">
        <v>33.15</v>
      </c>
      <c r="Q37" s="5">
        <v>83488.274999999994</v>
      </c>
      <c r="R37" s="7">
        <v>0.04</v>
      </c>
      <c r="S37" s="5">
        <v>63.75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7"/>
        <v>83552.024999999994</v>
      </c>
      <c r="AT37" s="11">
        <f t="shared" si="8"/>
        <v>1.6067904234532662</v>
      </c>
      <c r="AU37" s="5">
        <f t="shared" si="6"/>
        <v>1606.7904234532662</v>
      </c>
    </row>
    <row r="38" spans="1:47" x14ac:dyDescent="0.25">
      <c r="A38" s="1" t="s">
        <v>93</v>
      </c>
      <c r="B38" s="1" t="s">
        <v>94</v>
      </c>
      <c r="C38" s="1" t="s">
        <v>95</v>
      </c>
      <c r="D38" s="1" t="s">
        <v>96</v>
      </c>
      <c r="E38" s="1" t="s">
        <v>74</v>
      </c>
      <c r="F38" s="1" t="s">
        <v>87</v>
      </c>
      <c r="G38" s="1" t="s">
        <v>54</v>
      </c>
      <c r="H38" s="1" t="s">
        <v>55</v>
      </c>
      <c r="I38" s="2">
        <v>150</v>
      </c>
      <c r="J38" s="2">
        <v>32.799999999999997</v>
      </c>
      <c r="K38" s="2">
        <f t="shared" si="0"/>
        <v>32.800000000000004</v>
      </c>
      <c r="L38" s="2">
        <f t="shared" si="1"/>
        <v>0</v>
      </c>
      <c r="P38" s="6">
        <v>17.75</v>
      </c>
      <c r="Q38" s="5">
        <v>44304.612500000003</v>
      </c>
      <c r="R38" s="7">
        <v>14.95</v>
      </c>
      <c r="S38" s="5">
        <v>23667.1875</v>
      </c>
      <c r="T38" s="8">
        <v>0.1</v>
      </c>
      <c r="U38" s="5">
        <v>47.85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7"/>
        <v>68019.650000000009</v>
      </c>
      <c r="AT38" s="11">
        <f t="shared" si="8"/>
        <v>1.3080870538642597</v>
      </c>
      <c r="AU38" s="5">
        <f t="shared" si="6"/>
        <v>1308.0870538642598</v>
      </c>
    </row>
    <row r="39" spans="1:47" x14ac:dyDescent="0.25">
      <c r="A39" s="1" t="s">
        <v>97</v>
      </c>
      <c r="B39" s="1" t="s">
        <v>98</v>
      </c>
      <c r="C39" s="1" t="s">
        <v>95</v>
      </c>
      <c r="D39" s="1" t="s">
        <v>96</v>
      </c>
      <c r="E39" s="1" t="s">
        <v>92</v>
      </c>
      <c r="F39" s="1" t="s">
        <v>87</v>
      </c>
      <c r="G39" s="1" t="s">
        <v>54</v>
      </c>
      <c r="H39" s="1" t="s">
        <v>55</v>
      </c>
      <c r="I39" s="2">
        <v>10</v>
      </c>
      <c r="J39" s="2">
        <v>3.14</v>
      </c>
      <c r="K39" s="2">
        <f t="shared" si="0"/>
        <v>3.15</v>
      </c>
      <c r="L39" s="2">
        <f t="shared" si="1"/>
        <v>0</v>
      </c>
      <c r="P39" s="6">
        <v>0.97</v>
      </c>
      <c r="Q39" s="5">
        <v>2442.9450000000002</v>
      </c>
      <c r="R39" s="7">
        <v>0.28999999999999998</v>
      </c>
      <c r="S39" s="5">
        <v>462.18749999999989</v>
      </c>
      <c r="Z39" s="9">
        <v>1.22</v>
      </c>
      <c r="AA39" s="5">
        <v>233.32499999999999</v>
      </c>
      <c r="AB39" s="10">
        <v>0.67</v>
      </c>
      <c r="AC39" s="5">
        <v>115.575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7"/>
        <v>3254.0324999999998</v>
      </c>
      <c r="AT39" s="11">
        <f t="shared" si="8"/>
        <v>6.257835472695833E-2</v>
      </c>
      <c r="AU39" s="5">
        <f t="shared" si="6"/>
        <v>62.578354726958324</v>
      </c>
    </row>
    <row r="40" spans="1:47" x14ac:dyDescent="0.25">
      <c r="A40" s="1" t="s">
        <v>97</v>
      </c>
      <c r="B40" s="1" t="s">
        <v>98</v>
      </c>
      <c r="C40" s="1" t="s">
        <v>95</v>
      </c>
      <c r="D40" s="1" t="s">
        <v>96</v>
      </c>
      <c r="E40" s="1" t="s">
        <v>74</v>
      </c>
      <c r="F40" s="1" t="s">
        <v>87</v>
      </c>
      <c r="G40" s="1" t="s">
        <v>54</v>
      </c>
      <c r="H40" s="1" t="s">
        <v>55</v>
      </c>
      <c r="I40" s="2">
        <v>10</v>
      </c>
      <c r="J40" s="2">
        <v>6</v>
      </c>
      <c r="K40" s="2">
        <f t="shared" si="0"/>
        <v>6.01</v>
      </c>
      <c r="L40" s="2">
        <f t="shared" si="1"/>
        <v>0</v>
      </c>
      <c r="R40" s="7">
        <v>1.82</v>
      </c>
      <c r="S40" s="5">
        <v>2900.625</v>
      </c>
      <c r="Z40" s="9">
        <v>0.93</v>
      </c>
      <c r="AA40" s="5">
        <v>177.86250000000001</v>
      </c>
      <c r="AB40" s="10">
        <v>3.26</v>
      </c>
      <c r="AC40" s="5">
        <v>562.35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7"/>
        <v>3640.8375000000001</v>
      </c>
      <c r="AT40" s="11">
        <f t="shared" si="8"/>
        <v>7.0017008305298778E-2</v>
      </c>
      <c r="AU40" s="5">
        <f t="shared" si="6"/>
        <v>70.017008305298774</v>
      </c>
    </row>
    <row r="41" spans="1:47" x14ac:dyDescent="0.25">
      <c r="A41" s="1" t="s">
        <v>99</v>
      </c>
      <c r="B41" s="1" t="s">
        <v>84</v>
      </c>
      <c r="C41" s="1" t="s">
        <v>85</v>
      </c>
      <c r="D41" s="1" t="s">
        <v>86</v>
      </c>
      <c r="E41" s="1" t="s">
        <v>100</v>
      </c>
      <c r="F41" s="1" t="s">
        <v>88</v>
      </c>
      <c r="G41" s="1" t="s">
        <v>54</v>
      </c>
      <c r="H41" s="1" t="s">
        <v>55</v>
      </c>
      <c r="I41" s="2">
        <v>64.400001525878906</v>
      </c>
      <c r="J41" s="2">
        <v>30.31</v>
      </c>
      <c r="K41" s="2">
        <f t="shared" si="0"/>
        <v>18.96</v>
      </c>
      <c r="L41" s="2">
        <f t="shared" si="1"/>
        <v>0</v>
      </c>
      <c r="P41" s="6">
        <v>4.33</v>
      </c>
      <c r="Q41" s="5">
        <v>9087.5874999999996</v>
      </c>
      <c r="R41" s="7">
        <v>6.75</v>
      </c>
      <c r="S41" s="5">
        <v>8964.84375</v>
      </c>
      <c r="T41" s="8">
        <v>7.12</v>
      </c>
      <c r="U41" s="5">
        <v>2839.1</v>
      </c>
      <c r="AB41" s="10">
        <v>0.76</v>
      </c>
      <c r="AC41" s="5">
        <v>109.25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7"/>
        <v>21000.78125</v>
      </c>
      <c r="AT41" s="11">
        <f t="shared" si="8"/>
        <v>0.40386638381938578</v>
      </c>
      <c r="AU41" s="5">
        <f t="shared" si="6"/>
        <v>403.86638381938576</v>
      </c>
    </row>
    <row r="42" spans="1:47" x14ac:dyDescent="0.25">
      <c r="A42" s="1" t="s">
        <v>99</v>
      </c>
      <c r="B42" s="1" t="s">
        <v>84</v>
      </c>
      <c r="C42" s="1" t="s">
        <v>85</v>
      </c>
      <c r="D42" s="1" t="s">
        <v>86</v>
      </c>
      <c r="E42" s="1" t="s">
        <v>101</v>
      </c>
      <c r="F42" s="1" t="s">
        <v>88</v>
      </c>
      <c r="G42" s="1" t="s">
        <v>54</v>
      </c>
      <c r="H42" s="1" t="s">
        <v>55</v>
      </c>
      <c r="I42" s="2">
        <v>64.400001525878906</v>
      </c>
      <c r="J42" s="2">
        <v>0.04</v>
      </c>
      <c r="K42" s="2">
        <f t="shared" si="0"/>
        <v>0.04</v>
      </c>
      <c r="L42" s="2">
        <f t="shared" si="1"/>
        <v>0</v>
      </c>
      <c r="P42" s="6">
        <v>0.04</v>
      </c>
      <c r="Q42" s="5">
        <v>83.95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7"/>
        <v>83.95</v>
      </c>
      <c r="AT42" s="11">
        <f t="shared" si="8"/>
        <v>1.6144438874928729E-3</v>
      </c>
      <c r="AU42" s="5">
        <f t="shared" si="6"/>
        <v>1.6144438874928728</v>
      </c>
    </row>
    <row r="43" spans="1:47" x14ac:dyDescent="0.25">
      <c r="A43" s="1" t="s">
        <v>99</v>
      </c>
      <c r="B43" s="1" t="s">
        <v>84</v>
      </c>
      <c r="C43" s="1" t="s">
        <v>85</v>
      </c>
      <c r="D43" s="1" t="s">
        <v>86</v>
      </c>
      <c r="E43" s="1" t="s">
        <v>102</v>
      </c>
      <c r="F43" s="1" t="s">
        <v>88</v>
      </c>
      <c r="G43" s="1" t="s">
        <v>54</v>
      </c>
      <c r="H43" s="1" t="s">
        <v>55</v>
      </c>
      <c r="I43" s="2">
        <v>64.400001525878906</v>
      </c>
      <c r="J43" s="2">
        <v>0.22</v>
      </c>
      <c r="K43" s="2">
        <f t="shared" si="0"/>
        <v>0.14000000000000001</v>
      </c>
      <c r="L43" s="2">
        <f t="shared" si="1"/>
        <v>0</v>
      </c>
      <c r="P43" s="6">
        <v>0.03</v>
      </c>
      <c r="Q43" s="5">
        <v>62.962499999999999</v>
      </c>
      <c r="R43" s="7">
        <v>0.1</v>
      </c>
      <c r="S43" s="5">
        <v>138.125</v>
      </c>
      <c r="T43" s="8">
        <v>0.01</v>
      </c>
      <c r="U43" s="5">
        <v>4.7850000000000001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7"/>
        <v>205.8725</v>
      </c>
      <c r="AT43" s="11">
        <f t="shared" si="8"/>
        <v>3.9591375726965635E-3</v>
      </c>
      <c r="AU43" s="5">
        <f t="shared" si="6"/>
        <v>3.9591375726965632</v>
      </c>
    </row>
    <row r="44" spans="1:47" x14ac:dyDescent="0.25">
      <c r="A44" s="1" t="s">
        <v>99</v>
      </c>
      <c r="B44" s="1" t="s">
        <v>84</v>
      </c>
      <c r="C44" s="1" t="s">
        <v>85</v>
      </c>
      <c r="D44" s="1" t="s">
        <v>86</v>
      </c>
      <c r="E44" s="1" t="s">
        <v>59</v>
      </c>
      <c r="F44" s="1" t="s">
        <v>88</v>
      </c>
      <c r="G44" s="1" t="s">
        <v>54</v>
      </c>
      <c r="H44" s="1" t="s">
        <v>55</v>
      </c>
      <c r="I44" s="2">
        <v>64.400001525878906</v>
      </c>
      <c r="J44" s="2">
        <v>31.19</v>
      </c>
      <c r="K44" s="2">
        <f t="shared" si="0"/>
        <v>6.91</v>
      </c>
      <c r="L44" s="2">
        <f t="shared" si="1"/>
        <v>0</v>
      </c>
      <c r="P44" s="6">
        <v>2.82</v>
      </c>
      <c r="Q44" s="5">
        <v>5918.4749999999995</v>
      </c>
      <c r="R44" s="7">
        <v>4</v>
      </c>
      <c r="S44" s="5">
        <v>5312.5</v>
      </c>
      <c r="T44" s="8">
        <v>0.09</v>
      </c>
      <c r="U44" s="5">
        <v>35.887500000000003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7"/>
        <v>11266.862499999999</v>
      </c>
      <c r="AT44" s="11">
        <f t="shared" si="8"/>
        <v>0.21667322566227121</v>
      </c>
      <c r="AU44" s="5">
        <f t="shared" si="6"/>
        <v>216.67322566227119</v>
      </c>
    </row>
    <row r="45" spans="1:47" x14ac:dyDescent="0.25">
      <c r="A45" s="1" t="s">
        <v>103</v>
      </c>
      <c r="B45" s="1" t="s">
        <v>104</v>
      </c>
      <c r="C45" s="1" t="s">
        <v>105</v>
      </c>
      <c r="D45" s="1" t="s">
        <v>106</v>
      </c>
      <c r="E45" s="1" t="s">
        <v>56</v>
      </c>
      <c r="F45" s="1" t="s">
        <v>88</v>
      </c>
      <c r="G45" s="1" t="s">
        <v>54</v>
      </c>
      <c r="H45" s="1" t="s">
        <v>55</v>
      </c>
      <c r="I45" s="2">
        <v>95.199996948242188</v>
      </c>
      <c r="J45" s="2">
        <v>37.840000000000003</v>
      </c>
      <c r="K45" s="2">
        <f t="shared" si="0"/>
        <v>1.78</v>
      </c>
      <c r="L45" s="2">
        <f t="shared" si="1"/>
        <v>0</v>
      </c>
      <c r="R45" s="7">
        <v>0.22</v>
      </c>
      <c r="S45" s="5">
        <v>350.625</v>
      </c>
      <c r="T45" s="8">
        <v>1.56</v>
      </c>
      <c r="U45" s="5">
        <v>746.46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S45" s="5">
        <f t="shared" si="7"/>
        <v>1097.085</v>
      </c>
      <c r="AT45" s="11">
        <f t="shared" si="8"/>
        <v>2.1098060420608918E-2</v>
      </c>
      <c r="AU45" s="5">
        <f t="shared" si="6"/>
        <v>21.098060420608917</v>
      </c>
    </row>
    <row r="46" spans="1:47" x14ac:dyDescent="0.25">
      <c r="A46" s="1" t="s">
        <v>107</v>
      </c>
      <c r="B46" s="1" t="s">
        <v>108</v>
      </c>
      <c r="C46" s="1" t="s">
        <v>85</v>
      </c>
      <c r="D46" s="1" t="s">
        <v>86</v>
      </c>
      <c r="E46" s="1" t="s">
        <v>101</v>
      </c>
      <c r="F46" s="1" t="s">
        <v>88</v>
      </c>
      <c r="G46" s="1" t="s">
        <v>54</v>
      </c>
      <c r="H46" s="1" t="s">
        <v>55</v>
      </c>
      <c r="I46" s="2">
        <v>160</v>
      </c>
      <c r="J46" s="2">
        <v>38.11</v>
      </c>
      <c r="K46" s="2">
        <f t="shared" si="0"/>
        <v>38.11</v>
      </c>
      <c r="L46" s="2">
        <f t="shared" si="1"/>
        <v>0</v>
      </c>
      <c r="N46" s="4">
        <v>1.85</v>
      </c>
      <c r="O46" s="5">
        <v>5200.8125</v>
      </c>
      <c r="P46" s="6">
        <v>24.52</v>
      </c>
      <c r="Q46" s="5">
        <v>52380.602500000001</v>
      </c>
      <c r="R46" s="7">
        <v>11.58</v>
      </c>
      <c r="S46" s="5">
        <v>15860.46875</v>
      </c>
      <c r="T46" s="8">
        <v>0.16</v>
      </c>
      <c r="U46" s="5">
        <v>63.8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7"/>
        <v>73505.683750000011</v>
      </c>
      <c r="AT46" s="11">
        <f t="shared" si="8"/>
        <v>1.413589062848978</v>
      </c>
      <c r="AU46" s="5">
        <f t="shared" si="6"/>
        <v>1413.5890628489778</v>
      </c>
    </row>
    <row r="47" spans="1:47" x14ac:dyDescent="0.25">
      <c r="A47" s="1" t="s">
        <v>107</v>
      </c>
      <c r="B47" s="1" t="s">
        <v>108</v>
      </c>
      <c r="C47" s="1" t="s">
        <v>85</v>
      </c>
      <c r="D47" s="1" t="s">
        <v>86</v>
      </c>
      <c r="E47" s="1" t="s">
        <v>102</v>
      </c>
      <c r="F47" s="1" t="s">
        <v>88</v>
      </c>
      <c r="G47" s="1" t="s">
        <v>54</v>
      </c>
      <c r="H47" s="1" t="s">
        <v>55</v>
      </c>
      <c r="I47" s="2">
        <v>160</v>
      </c>
      <c r="J47" s="2">
        <v>39.25</v>
      </c>
      <c r="K47" s="2">
        <f t="shared" si="0"/>
        <v>36.86</v>
      </c>
      <c r="L47" s="2">
        <f t="shared" si="1"/>
        <v>0</v>
      </c>
      <c r="P47" s="6">
        <v>9.879999999999999</v>
      </c>
      <c r="Q47" s="5">
        <v>24387.474999999999</v>
      </c>
      <c r="R47" s="7">
        <v>26.51</v>
      </c>
      <c r="S47" s="5">
        <v>40946.09375</v>
      </c>
      <c r="T47" s="8">
        <v>0.47</v>
      </c>
      <c r="U47" s="5">
        <v>192.995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7"/>
        <v>65526.563750000001</v>
      </c>
      <c r="AT47" s="11">
        <f t="shared" si="8"/>
        <v>1.2601424695008883</v>
      </c>
      <c r="AU47" s="5">
        <f t="shared" si="6"/>
        <v>1260.1424695008882</v>
      </c>
    </row>
    <row r="48" spans="1:47" x14ac:dyDescent="0.25">
      <c r="A48" s="1" t="s">
        <v>107</v>
      </c>
      <c r="B48" s="1" t="s">
        <v>108</v>
      </c>
      <c r="C48" s="1" t="s">
        <v>85</v>
      </c>
      <c r="D48" s="1" t="s">
        <v>86</v>
      </c>
      <c r="E48" s="1" t="s">
        <v>76</v>
      </c>
      <c r="F48" s="1" t="s">
        <v>88</v>
      </c>
      <c r="G48" s="1" t="s">
        <v>54</v>
      </c>
      <c r="H48" s="1" t="s">
        <v>55</v>
      </c>
      <c r="I48" s="2">
        <v>160</v>
      </c>
      <c r="J48" s="2">
        <v>39.57</v>
      </c>
      <c r="K48" s="2">
        <f t="shared" si="0"/>
        <v>39.57</v>
      </c>
      <c r="L48" s="2">
        <f t="shared" si="1"/>
        <v>0</v>
      </c>
      <c r="N48" s="4">
        <v>2.2799999999999998</v>
      </c>
      <c r="O48" s="5">
        <v>6409.65</v>
      </c>
      <c r="P48" s="6">
        <v>18.41</v>
      </c>
      <c r="Q48" s="5">
        <v>38637.987500000003</v>
      </c>
      <c r="R48" s="7">
        <v>18.88</v>
      </c>
      <c r="S48" s="5">
        <v>25098.90625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7"/>
        <v>70146.543750000012</v>
      </c>
      <c r="AT48" s="11">
        <f t="shared" si="8"/>
        <v>1.3489893839897429</v>
      </c>
      <c r="AU48" s="5">
        <f t="shared" si="6"/>
        <v>1348.9893839897429</v>
      </c>
    </row>
    <row r="49" spans="1:47" x14ac:dyDescent="0.25">
      <c r="A49" s="1" t="s">
        <v>107</v>
      </c>
      <c r="B49" s="1" t="s">
        <v>108</v>
      </c>
      <c r="C49" s="1" t="s">
        <v>85</v>
      </c>
      <c r="D49" s="1" t="s">
        <v>86</v>
      </c>
      <c r="E49" s="1" t="s">
        <v>75</v>
      </c>
      <c r="F49" s="1" t="s">
        <v>88</v>
      </c>
      <c r="G49" s="1" t="s">
        <v>54</v>
      </c>
      <c r="H49" s="1" t="s">
        <v>55</v>
      </c>
      <c r="I49" s="2">
        <v>160</v>
      </c>
      <c r="J49" s="2">
        <v>38.76</v>
      </c>
      <c r="K49" s="2">
        <f t="shared" si="0"/>
        <v>38.770000000000003</v>
      </c>
      <c r="L49" s="2">
        <f t="shared" si="1"/>
        <v>0</v>
      </c>
      <c r="P49" s="6">
        <v>25.78</v>
      </c>
      <c r="Q49" s="5">
        <v>58387.224999999999</v>
      </c>
      <c r="R49" s="7">
        <v>12.99</v>
      </c>
      <c r="S49" s="5">
        <v>18383.90625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7"/>
        <v>76771.131250000006</v>
      </c>
      <c r="AT49" s="11">
        <f t="shared" si="8"/>
        <v>1.4763869396363978</v>
      </c>
      <c r="AU49" s="5">
        <f t="shared" si="6"/>
        <v>1476.3869396363978</v>
      </c>
    </row>
    <row r="50" spans="1:47" x14ac:dyDescent="0.25">
      <c r="A50" s="1" t="s">
        <v>109</v>
      </c>
      <c r="B50" s="1" t="s">
        <v>110</v>
      </c>
      <c r="C50" s="1" t="s">
        <v>111</v>
      </c>
      <c r="D50" s="1" t="s">
        <v>112</v>
      </c>
      <c r="E50" s="1" t="s">
        <v>52</v>
      </c>
      <c r="F50" s="1" t="s">
        <v>88</v>
      </c>
      <c r="G50" s="1" t="s">
        <v>54</v>
      </c>
      <c r="H50" s="1" t="s">
        <v>55</v>
      </c>
      <c r="I50" s="2">
        <v>80</v>
      </c>
      <c r="J50" s="2">
        <v>40.229999999999997</v>
      </c>
      <c r="K50" s="2">
        <f t="shared" si="0"/>
        <v>5.76</v>
      </c>
      <c r="L50" s="2">
        <f t="shared" si="1"/>
        <v>0</v>
      </c>
      <c r="P50" s="6">
        <v>0.32</v>
      </c>
      <c r="Q50" s="5">
        <v>805.92000000000007</v>
      </c>
      <c r="R50" s="7">
        <v>5.34</v>
      </c>
      <c r="S50" s="5">
        <v>8534.53125</v>
      </c>
      <c r="T50" s="8">
        <v>9.9999999999999992E-2</v>
      </c>
      <c r="U50" s="5">
        <v>55.027500000000003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7"/>
        <v>9395.4787500000002</v>
      </c>
      <c r="AT50" s="11">
        <f t="shared" si="8"/>
        <v>0.18068461272193781</v>
      </c>
      <c r="AU50" s="5">
        <f t="shared" si="6"/>
        <v>180.68461272193781</v>
      </c>
    </row>
    <row r="51" spans="1:47" x14ac:dyDescent="0.25">
      <c r="A51" s="1" t="s">
        <v>109</v>
      </c>
      <c r="B51" s="1" t="s">
        <v>110</v>
      </c>
      <c r="C51" s="1" t="s">
        <v>111</v>
      </c>
      <c r="D51" s="1" t="s">
        <v>112</v>
      </c>
      <c r="E51" s="1" t="s">
        <v>69</v>
      </c>
      <c r="F51" s="1" t="s">
        <v>88</v>
      </c>
      <c r="G51" s="1" t="s">
        <v>54</v>
      </c>
      <c r="H51" s="1" t="s">
        <v>55</v>
      </c>
      <c r="I51" s="2">
        <v>80</v>
      </c>
      <c r="J51" s="2">
        <v>0.23</v>
      </c>
      <c r="K51" s="2">
        <f t="shared" si="0"/>
        <v>0.19</v>
      </c>
      <c r="L51" s="2">
        <f t="shared" si="1"/>
        <v>0</v>
      </c>
      <c r="P51" s="6">
        <v>0.11</v>
      </c>
      <c r="Q51" s="5">
        <v>277.03500000000003</v>
      </c>
      <c r="R51" s="7">
        <v>0.08</v>
      </c>
      <c r="S51" s="5">
        <v>146.09375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S51" s="5">
        <f t="shared" si="7"/>
        <v>423.12875000000003</v>
      </c>
      <c r="AT51" s="11">
        <f t="shared" si="8"/>
        <v>8.1371962365693867E-3</v>
      </c>
      <c r="AU51" s="5">
        <f t="shared" si="6"/>
        <v>8.1371962365693875</v>
      </c>
    </row>
    <row r="52" spans="1:47" x14ac:dyDescent="0.25">
      <c r="A52" s="1" t="s">
        <v>109</v>
      </c>
      <c r="B52" s="1" t="s">
        <v>110</v>
      </c>
      <c r="C52" s="1" t="s">
        <v>111</v>
      </c>
      <c r="D52" s="1" t="s">
        <v>112</v>
      </c>
      <c r="E52" s="1" t="s">
        <v>61</v>
      </c>
      <c r="F52" s="1" t="s">
        <v>88</v>
      </c>
      <c r="G52" s="1" t="s">
        <v>54</v>
      </c>
      <c r="H52" s="1" t="s">
        <v>55</v>
      </c>
      <c r="I52" s="2">
        <v>80</v>
      </c>
      <c r="J52" s="2">
        <v>37.57</v>
      </c>
      <c r="K52" s="2">
        <f t="shared" si="0"/>
        <v>31.85</v>
      </c>
      <c r="L52" s="2">
        <f t="shared" si="1"/>
        <v>0</v>
      </c>
      <c r="P52" s="6">
        <v>17.68</v>
      </c>
      <c r="Q52" s="5">
        <v>47927.054999999993</v>
      </c>
      <c r="R52" s="7">
        <v>14.17</v>
      </c>
      <c r="S52" s="5">
        <v>23847.8125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S52" s="5">
        <f t="shared" si="7"/>
        <v>71774.867499999993</v>
      </c>
      <c r="AT52" s="11">
        <f t="shared" si="8"/>
        <v>1.3803037059081102</v>
      </c>
      <c r="AU52" s="5">
        <f t="shared" si="6"/>
        <v>1380.3037059081103</v>
      </c>
    </row>
    <row r="53" spans="1:47" x14ac:dyDescent="0.25">
      <c r="A53" s="1" t="s">
        <v>113</v>
      </c>
      <c r="B53" s="1" t="s">
        <v>114</v>
      </c>
      <c r="C53" s="1" t="s">
        <v>115</v>
      </c>
      <c r="D53" s="1" t="s">
        <v>116</v>
      </c>
      <c r="E53" s="1" t="s">
        <v>52</v>
      </c>
      <c r="F53" s="1" t="s">
        <v>88</v>
      </c>
      <c r="G53" s="1" t="s">
        <v>54</v>
      </c>
      <c r="H53" s="1" t="s">
        <v>55</v>
      </c>
      <c r="I53" s="2">
        <v>80.269996643066406</v>
      </c>
      <c r="J53" s="2">
        <v>0.17</v>
      </c>
      <c r="K53" s="2">
        <f t="shared" si="0"/>
        <v>0.06</v>
      </c>
      <c r="L53" s="2">
        <f t="shared" si="1"/>
        <v>0</v>
      </c>
      <c r="P53" s="6">
        <v>0.01</v>
      </c>
      <c r="Q53" s="5">
        <v>25.184999999999999</v>
      </c>
      <c r="R53" s="7">
        <v>0.03</v>
      </c>
      <c r="S53" s="5">
        <v>55.78125</v>
      </c>
      <c r="T53" s="8">
        <v>0.02</v>
      </c>
      <c r="U53" s="5">
        <v>11.164999999999999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S53" s="5">
        <f t="shared" si="7"/>
        <v>92.131249999999994</v>
      </c>
      <c r="AT53" s="11">
        <f t="shared" si="8"/>
        <v>1.7717776463320753E-3</v>
      </c>
      <c r="AU53" s="5">
        <f t="shared" si="6"/>
        <v>1.7717776463320754</v>
      </c>
    </row>
    <row r="54" spans="1:47" x14ac:dyDescent="0.25">
      <c r="A54" s="1" t="s">
        <v>113</v>
      </c>
      <c r="B54" s="1" t="s">
        <v>114</v>
      </c>
      <c r="C54" s="1" t="s">
        <v>115</v>
      </c>
      <c r="D54" s="1" t="s">
        <v>116</v>
      </c>
      <c r="E54" s="1" t="s">
        <v>62</v>
      </c>
      <c r="F54" s="1" t="s">
        <v>88</v>
      </c>
      <c r="G54" s="1" t="s">
        <v>54</v>
      </c>
      <c r="H54" s="1" t="s">
        <v>55</v>
      </c>
      <c r="I54" s="2">
        <v>80.269996643066406</v>
      </c>
      <c r="J54" s="2">
        <v>35.81</v>
      </c>
      <c r="K54" s="2">
        <f t="shared" si="0"/>
        <v>35.83</v>
      </c>
      <c r="L54" s="2">
        <f t="shared" si="1"/>
        <v>0</v>
      </c>
      <c r="N54" s="4">
        <v>13.3</v>
      </c>
      <c r="O54" s="5">
        <v>41184.8125</v>
      </c>
      <c r="P54" s="6">
        <v>20.67</v>
      </c>
      <c r="Q54" s="5">
        <v>48195.695</v>
      </c>
      <c r="R54" s="7">
        <v>1.85</v>
      </c>
      <c r="S54" s="5">
        <v>3105.15625</v>
      </c>
      <c r="T54" s="8">
        <v>0.01</v>
      </c>
      <c r="U54" s="5">
        <v>5.5824999999999996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7"/>
        <v>92491.246250000011</v>
      </c>
      <c r="AT54" s="11">
        <f t="shared" si="8"/>
        <v>1.7787007403801145</v>
      </c>
      <c r="AU54" s="5">
        <f t="shared" si="6"/>
        <v>1778.7007403801147</v>
      </c>
    </row>
    <row r="55" spans="1:47" x14ac:dyDescent="0.25">
      <c r="A55" s="1" t="s">
        <v>113</v>
      </c>
      <c r="B55" s="1" t="s">
        <v>114</v>
      </c>
      <c r="C55" s="1" t="s">
        <v>115</v>
      </c>
      <c r="D55" s="1" t="s">
        <v>116</v>
      </c>
      <c r="E55" s="1" t="s">
        <v>56</v>
      </c>
      <c r="F55" s="1" t="s">
        <v>88</v>
      </c>
      <c r="G55" s="1" t="s">
        <v>54</v>
      </c>
      <c r="H55" s="1" t="s">
        <v>55</v>
      </c>
      <c r="I55" s="2">
        <v>80.269996643066406</v>
      </c>
      <c r="J55" s="2">
        <v>1.23</v>
      </c>
      <c r="K55" s="2">
        <f t="shared" si="0"/>
        <v>0.3</v>
      </c>
      <c r="L55" s="2">
        <f t="shared" si="1"/>
        <v>0</v>
      </c>
      <c r="R55" s="7">
        <v>0.3</v>
      </c>
      <c r="S55" s="5">
        <v>478.125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7"/>
        <v>478.125</v>
      </c>
      <c r="AT55" s="11">
        <f t="shared" si="8"/>
        <v>9.1948300620313256E-3</v>
      </c>
      <c r="AU55" s="5">
        <f t="shared" si="6"/>
        <v>9.1948300620313255</v>
      </c>
    </row>
    <row r="56" spans="1:47" x14ac:dyDescent="0.25">
      <c r="A56" s="1" t="s">
        <v>113</v>
      </c>
      <c r="B56" s="1" t="s">
        <v>114</v>
      </c>
      <c r="C56" s="1" t="s">
        <v>115</v>
      </c>
      <c r="D56" s="1" t="s">
        <v>116</v>
      </c>
      <c r="E56" s="1" t="s">
        <v>57</v>
      </c>
      <c r="F56" s="1" t="s">
        <v>88</v>
      </c>
      <c r="G56" s="1" t="s">
        <v>54</v>
      </c>
      <c r="H56" s="1" t="s">
        <v>55</v>
      </c>
      <c r="I56" s="2">
        <v>80.269996643066406</v>
      </c>
      <c r="J56" s="2">
        <v>37.85</v>
      </c>
      <c r="K56" s="2">
        <f t="shared" si="0"/>
        <v>27.58</v>
      </c>
      <c r="L56" s="2">
        <f t="shared" si="1"/>
        <v>0</v>
      </c>
      <c r="P56" s="6">
        <v>4.29</v>
      </c>
      <c r="Q56" s="5">
        <v>12202.1325</v>
      </c>
      <c r="R56" s="7">
        <v>20.079999999999998</v>
      </c>
      <c r="S56" s="5">
        <v>35253.75</v>
      </c>
      <c r="T56" s="8">
        <v>3.21</v>
      </c>
      <c r="U56" s="5">
        <v>1788.7925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7"/>
        <v>49244.675000000003</v>
      </c>
      <c r="AT56" s="11">
        <f t="shared" si="8"/>
        <v>0.94702518815155556</v>
      </c>
      <c r="AU56" s="5">
        <f t="shared" si="6"/>
        <v>947.02518815155554</v>
      </c>
    </row>
    <row r="57" spans="1:47" x14ac:dyDescent="0.25">
      <c r="A57" s="1" t="s">
        <v>113</v>
      </c>
      <c r="B57" s="1" t="s">
        <v>114</v>
      </c>
      <c r="C57" s="1" t="s">
        <v>115</v>
      </c>
      <c r="D57" s="1" t="s">
        <v>116</v>
      </c>
      <c r="E57" s="1" t="s">
        <v>61</v>
      </c>
      <c r="F57" s="1" t="s">
        <v>88</v>
      </c>
      <c r="G57" s="1" t="s">
        <v>54</v>
      </c>
      <c r="H57" s="1" t="s">
        <v>55</v>
      </c>
      <c r="I57" s="2">
        <v>80.269996643066406</v>
      </c>
      <c r="J57" s="2">
        <v>0.2</v>
      </c>
      <c r="K57" s="2">
        <f t="shared" si="0"/>
        <v>0.2</v>
      </c>
      <c r="L57" s="2">
        <f t="shared" si="1"/>
        <v>0</v>
      </c>
      <c r="P57" s="6">
        <v>0.2</v>
      </c>
      <c r="Q57" s="5">
        <v>503.7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7"/>
        <v>503.7</v>
      </c>
      <c r="AT57" s="11">
        <f t="shared" si="8"/>
        <v>9.6866633249572363E-3</v>
      </c>
      <c r="AU57" s="5">
        <f t="shared" si="6"/>
        <v>9.6866633249572356</v>
      </c>
    </row>
    <row r="58" spans="1:47" x14ac:dyDescent="0.25">
      <c r="A58" s="1" t="s">
        <v>117</v>
      </c>
      <c r="B58" s="1" t="s">
        <v>104</v>
      </c>
      <c r="C58" s="1" t="s">
        <v>105</v>
      </c>
      <c r="D58" s="1" t="s">
        <v>106</v>
      </c>
      <c r="E58" s="1" t="s">
        <v>69</v>
      </c>
      <c r="F58" s="1" t="s">
        <v>88</v>
      </c>
      <c r="G58" s="1" t="s">
        <v>54</v>
      </c>
      <c r="H58" s="1" t="s">
        <v>55</v>
      </c>
      <c r="I58" s="2">
        <v>160.33000183105469</v>
      </c>
      <c r="J58" s="2">
        <v>37.69</v>
      </c>
      <c r="K58" s="2">
        <f t="shared" si="0"/>
        <v>35.35</v>
      </c>
      <c r="L58" s="2">
        <f t="shared" si="1"/>
        <v>0</v>
      </c>
      <c r="P58" s="6">
        <v>7.98</v>
      </c>
      <c r="Q58" s="5">
        <v>18460.605</v>
      </c>
      <c r="R58" s="7">
        <v>27.36</v>
      </c>
      <c r="S58" s="5">
        <v>40861.09375</v>
      </c>
      <c r="Z58" s="9">
        <v>0.01</v>
      </c>
      <c r="AA58" s="5">
        <v>1.9125000000000001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S58" s="5">
        <f t="shared" si="7"/>
        <v>59323.611249999994</v>
      </c>
      <c r="AT58" s="11">
        <f t="shared" si="8"/>
        <v>1.1408533837589747</v>
      </c>
      <c r="AU58" s="5">
        <f t="shared" si="6"/>
        <v>1140.8533837589748</v>
      </c>
    </row>
    <row r="59" spans="1:47" x14ac:dyDescent="0.25">
      <c r="A59" s="1" t="s">
        <v>117</v>
      </c>
      <c r="B59" s="1" t="s">
        <v>104</v>
      </c>
      <c r="C59" s="1" t="s">
        <v>105</v>
      </c>
      <c r="D59" s="1" t="s">
        <v>106</v>
      </c>
      <c r="E59" s="1" t="s">
        <v>74</v>
      </c>
      <c r="F59" s="1" t="s">
        <v>88</v>
      </c>
      <c r="G59" s="1" t="s">
        <v>54</v>
      </c>
      <c r="H59" s="1" t="s">
        <v>55</v>
      </c>
      <c r="I59" s="2">
        <v>160.33000183105469</v>
      </c>
      <c r="J59" s="2">
        <v>40.57</v>
      </c>
      <c r="K59" s="2">
        <f t="shared" si="0"/>
        <v>40</v>
      </c>
      <c r="L59" s="2">
        <f t="shared" si="1"/>
        <v>0</v>
      </c>
      <c r="N59" s="4">
        <v>15.91</v>
      </c>
      <c r="O59" s="5">
        <v>44726.987500000003</v>
      </c>
      <c r="P59" s="6">
        <v>22.88</v>
      </c>
      <c r="Q59" s="5">
        <v>48019.4</v>
      </c>
      <c r="R59" s="7">
        <v>1.21</v>
      </c>
      <c r="S59" s="5">
        <v>1607.03125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S59" s="5">
        <f t="shared" si="7"/>
        <v>94353.418750000012</v>
      </c>
      <c r="AT59" s="11">
        <f t="shared" si="8"/>
        <v>1.8145122116139718</v>
      </c>
      <c r="AU59" s="5">
        <f t="shared" si="6"/>
        <v>1814.5122116139719</v>
      </c>
    </row>
    <row r="60" spans="1:47" x14ac:dyDescent="0.25">
      <c r="A60" s="1" t="s">
        <v>117</v>
      </c>
      <c r="B60" s="1" t="s">
        <v>104</v>
      </c>
      <c r="C60" s="1" t="s">
        <v>105</v>
      </c>
      <c r="D60" s="1" t="s">
        <v>106</v>
      </c>
      <c r="E60" s="1" t="s">
        <v>63</v>
      </c>
      <c r="F60" s="1" t="s">
        <v>88</v>
      </c>
      <c r="G60" s="1" t="s">
        <v>54</v>
      </c>
      <c r="H60" s="1" t="s">
        <v>55</v>
      </c>
      <c r="I60" s="2">
        <v>160.33000183105469</v>
      </c>
      <c r="J60" s="2">
        <v>38.42</v>
      </c>
      <c r="K60" s="2">
        <f t="shared" si="0"/>
        <v>38.43</v>
      </c>
      <c r="L60" s="2">
        <f t="shared" si="1"/>
        <v>0</v>
      </c>
      <c r="N60" s="4">
        <v>4.1500000000000004</v>
      </c>
      <c r="O60" s="5">
        <v>11666.6875</v>
      </c>
      <c r="P60" s="6">
        <v>28.45</v>
      </c>
      <c r="Q60" s="5">
        <v>59709.4375</v>
      </c>
      <c r="R60" s="7">
        <v>5.83</v>
      </c>
      <c r="S60" s="5">
        <v>7742.9687499999991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S60" s="5">
        <f t="shared" si="7"/>
        <v>79119.09375</v>
      </c>
      <c r="AT60" s="11">
        <f t="shared" si="8"/>
        <v>1.5215406466785355</v>
      </c>
      <c r="AU60" s="5">
        <f t="shared" si="6"/>
        <v>1521.5406466785355</v>
      </c>
    </row>
    <row r="61" spans="1:47" x14ac:dyDescent="0.25">
      <c r="A61" s="1" t="s">
        <v>117</v>
      </c>
      <c r="B61" s="1" t="s">
        <v>104</v>
      </c>
      <c r="C61" s="1" t="s">
        <v>105</v>
      </c>
      <c r="D61" s="1" t="s">
        <v>106</v>
      </c>
      <c r="E61" s="1" t="s">
        <v>102</v>
      </c>
      <c r="F61" s="1" t="s">
        <v>88</v>
      </c>
      <c r="G61" s="1" t="s">
        <v>54</v>
      </c>
      <c r="H61" s="1" t="s">
        <v>55</v>
      </c>
      <c r="I61" s="2">
        <v>160.33000183105469</v>
      </c>
      <c r="J61" s="2">
        <v>1</v>
      </c>
      <c r="K61" s="2">
        <f t="shared" si="0"/>
        <v>0.67</v>
      </c>
      <c r="L61" s="2">
        <f t="shared" si="1"/>
        <v>0</v>
      </c>
      <c r="R61" s="7">
        <v>0.67</v>
      </c>
      <c r="S61" s="5">
        <v>1025.3125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S61" s="5">
        <f t="shared" si="7"/>
        <v>1025.3125</v>
      </c>
      <c r="AT61" s="11">
        <f t="shared" si="8"/>
        <v>1.9717802244133845E-2</v>
      </c>
      <c r="AU61" s="5">
        <f t="shared" si="6"/>
        <v>19.717802244133846</v>
      </c>
    </row>
    <row r="62" spans="1:47" x14ac:dyDescent="0.25">
      <c r="A62" s="1" t="s">
        <v>117</v>
      </c>
      <c r="B62" s="1" t="s">
        <v>104</v>
      </c>
      <c r="C62" s="1" t="s">
        <v>105</v>
      </c>
      <c r="D62" s="1" t="s">
        <v>106</v>
      </c>
      <c r="E62" s="1" t="s">
        <v>76</v>
      </c>
      <c r="F62" s="1" t="s">
        <v>88</v>
      </c>
      <c r="G62" s="1" t="s">
        <v>54</v>
      </c>
      <c r="H62" s="1" t="s">
        <v>55</v>
      </c>
      <c r="I62" s="2">
        <v>160.33000183105469</v>
      </c>
      <c r="J62" s="2">
        <v>0.93</v>
      </c>
      <c r="K62" s="2">
        <f t="shared" si="0"/>
        <v>0.95000000000000007</v>
      </c>
      <c r="L62" s="2">
        <f t="shared" si="1"/>
        <v>0</v>
      </c>
      <c r="N62" s="4">
        <v>0.51</v>
      </c>
      <c r="O62" s="5">
        <v>1433.7375</v>
      </c>
      <c r="P62" s="6">
        <v>0.34</v>
      </c>
      <c r="Q62" s="5">
        <v>713.57499999999993</v>
      </c>
      <c r="R62" s="7">
        <v>0.1</v>
      </c>
      <c r="S62" s="5">
        <v>132.8125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S62" s="5">
        <f t="shared" si="7"/>
        <v>2280.125</v>
      </c>
      <c r="AT62" s="11">
        <f t="shared" si="8"/>
        <v>4.3849122918042722E-2</v>
      </c>
      <c r="AU62" s="5">
        <f t="shared" si="6"/>
        <v>43.849122918042724</v>
      </c>
    </row>
    <row r="63" spans="1:47" x14ac:dyDescent="0.25">
      <c r="A63" s="1" t="s">
        <v>117</v>
      </c>
      <c r="B63" s="1" t="s">
        <v>104</v>
      </c>
      <c r="C63" s="1" t="s">
        <v>105</v>
      </c>
      <c r="D63" s="1" t="s">
        <v>106</v>
      </c>
      <c r="E63" s="1" t="s">
        <v>92</v>
      </c>
      <c r="F63" s="1" t="s">
        <v>88</v>
      </c>
      <c r="G63" s="1" t="s">
        <v>54</v>
      </c>
      <c r="H63" s="1" t="s">
        <v>55</v>
      </c>
      <c r="I63" s="2">
        <v>160.33000183105469</v>
      </c>
      <c r="J63" s="2">
        <v>40.19</v>
      </c>
      <c r="K63" s="2">
        <f t="shared" si="0"/>
        <v>28.66</v>
      </c>
      <c r="L63" s="2">
        <f t="shared" si="1"/>
        <v>0</v>
      </c>
      <c r="P63" s="6">
        <v>1.32</v>
      </c>
      <c r="Q63" s="5">
        <v>2770.35</v>
      </c>
      <c r="R63" s="7">
        <v>27.34</v>
      </c>
      <c r="S63" s="5">
        <v>40191.71875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S63" s="5">
        <f t="shared" si="7"/>
        <v>42962.068749999999</v>
      </c>
      <c r="AT63" s="11">
        <f t="shared" si="8"/>
        <v>0.82620427977946487</v>
      </c>
      <c r="AU63" s="5">
        <f t="shared" si="6"/>
        <v>826.20427977946485</v>
      </c>
    </row>
    <row r="64" spans="1:47" x14ac:dyDescent="0.25">
      <c r="A64" s="1" t="s">
        <v>117</v>
      </c>
      <c r="B64" s="1" t="s">
        <v>104</v>
      </c>
      <c r="C64" s="1" t="s">
        <v>105</v>
      </c>
      <c r="D64" s="1" t="s">
        <v>106</v>
      </c>
      <c r="E64" s="1" t="s">
        <v>62</v>
      </c>
      <c r="F64" s="1" t="s">
        <v>118</v>
      </c>
      <c r="G64" s="1" t="s">
        <v>54</v>
      </c>
      <c r="H64" s="1" t="s">
        <v>55</v>
      </c>
      <c r="I64" s="2">
        <v>160.33000183105469</v>
      </c>
      <c r="J64" s="2">
        <v>0.12</v>
      </c>
      <c r="K64" s="2">
        <f t="shared" si="0"/>
        <v>0.12</v>
      </c>
      <c r="L64" s="2">
        <f t="shared" si="1"/>
        <v>0</v>
      </c>
      <c r="R64" s="7">
        <v>0.12</v>
      </c>
      <c r="S64" s="5">
        <v>159.375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S64" s="5">
        <f t="shared" si="7"/>
        <v>159.375</v>
      </c>
      <c r="AT64" s="11">
        <f t="shared" si="8"/>
        <v>3.0649433540104421E-3</v>
      </c>
      <c r="AU64" s="5">
        <f t="shared" si="6"/>
        <v>3.0649433540104423</v>
      </c>
    </row>
    <row r="65" spans="1:47" x14ac:dyDescent="0.25">
      <c r="A65" s="1" t="s">
        <v>117</v>
      </c>
      <c r="B65" s="1" t="s">
        <v>104</v>
      </c>
      <c r="C65" s="1" t="s">
        <v>105</v>
      </c>
      <c r="D65" s="1" t="s">
        <v>106</v>
      </c>
      <c r="E65" s="1" t="s">
        <v>57</v>
      </c>
      <c r="F65" s="1" t="s">
        <v>118</v>
      </c>
      <c r="G65" s="1" t="s">
        <v>54</v>
      </c>
      <c r="H65" s="1" t="s">
        <v>55</v>
      </c>
      <c r="I65" s="2">
        <v>160.33000183105469</v>
      </c>
      <c r="J65" s="2">
        <v>0.03</v>
      </c>
      <c r="K65" s="2">
        <f t="shared" si="0"/>
        <v>0.03</v>
      </c>
      <c r="L65" s="2">
        <f t="shared" si="1"/>
        <v>0</v>
      </c>
      <c r="P65" s="6">
        <v>0.02</v>
      </c>
      <c r="Q65" s="5">
        <v>41.975000000000001</v>
      </c>
      <c r="R65" s="7">
        <v>0.01</v>
      </c>
      <c r="S65" s="5">
        <v>13.28125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S65" s="5">
        <f t="shared" si="7"/>
        <v>55.256250000000001</v>
      </c>
      <c r="AT65" s="11">
        <f t="shared" si="8"/>
        <v>1.0626338899139734E-3</v>
      </c>
      <c r="AU65" s="5">
        <f t="shared" si="6"/>
        <v>1.0626338899139733</v>
      </c>
    </row>
    <row r="66" spans="1:47" x14ac:dyDescent="0.25">
      <c r="A66" s="1" t="s">
        <v>119</v>
      </c>
      <c r="B66" s="1" t="s">
        <v>120</v>
      </c>
      <c r="C66" s="1" t="s">
        <v>79</v>
      </c>
      <c r="D66" s="1" t="s">
        <v>68</v>
      </c>
      <c r="E66" s="1" t="s">
        <v>75</v>
      </c>
      <c r="F66" s="1" t="s">
        <v>88</v>
      </c>
      <c r="G66" s="1" t="s">
        <v>54</v>
      </c>
      <c r="H66" s="1" t="s">
        <v>55</v>
      </c>
      <c r="I66" s="2">
        <v>40</v>
      </c>
      <c r="J66" s="2">
        <v>0.16</v>
      </c>
      <c r="K66" s="2">
        <f t="shared" si="0"/>
        <v>0.16</v>
      </c>
      <c r="L66" s="2">
        <f t="shared" si="1"/>
        <v>0</v>
      </c>
      <c r="P66" s="6">
        <v>0.16</v>
      </c>
      <c r="Q66" s="5">
        <v>419.75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S66" s="5">
        <f t="shared" si="7"/>
        <v>419.75</v>
      </c>
      <c r="AT66" s="11">
        <f t="shared" si="8"/>
        <v>8.0722194374643653E-3</v>
      </c>
      <c r="AU66" s="5">
        <f t="shared" si="6"/>
        <v>8.0722194374643657</v>
      </c>
    </row>
    <row r="67" spans="1:47" x14ac:dyDescent="0.25">
      <c r="A67" s="1" t="s">
        <v>119</v>
      </c>
      <c r="B67" s="1" t="s">
        <v>120</v>
      </c>
      <c r="C67" s="1" t="s">
        <v>79</v>
      </c>
      <c r="D67" s="1" t="s">
        <v>68</v>
      </c>
      <c r="E67" s="1" t="s">
        <v>100</v>
      </c>
      <c r="F67" s="1" t="s">
        <v>118</v>
      </c>
      <c r="G67" s="1" t="s">
        <v>54</v>
      </c>
      <c r="H67" s="1" t="s">
        <v>55</v>
      </c>
      <c r="I67" s="2">
        <v>40</v>
      </c>
      <c r="J67" s="2">
        <v>0.19</v>
      </c>
      <c r="K67" s="2">
        <f t="shared" ref="K67:K130" si="9">SUM(N67,P67,R67,T67,V67,X67,Z67,AB67,AE67,AG67,AI67)</f>
        <v>0.19</v>
      </c>
      <c r="L67" s="2">
        <f t="shared" ref="L67:L130" si="10">SUM(M67,AD67,AK67,AM67,AO67,AQ67,AR67)</f>
        <v>0</v>
      </c>
      <c r="P67" s="6">
        <v>0.05</v>
      </c>
      <c r="Q67" s="5">
        <v>104.9375</v>
      </c>
      <c r="R67" s="7">
        <v>0.14000000000000001</v>
      </c>
      <c r="S67" s="5">
        <v>185.9375</v>
      </c>
      <c r="AL67" s="5" t="str">
        <f t="shared" ref="AL67:AL130" si="11">IF(AK67&gt;0,AK67*$AL$1,"")</f>
        <v/>
      </c>
      <c r="AN67" s="5" t="str">
        <f t="shared" ref="AN67:AN130" si="12">IF(AM67&gt;0,AM67*$AN$1,"")</f>
        <v/>
      </c>
      <c r="AP67" s="5" t="str">
        <f t="shared" ref="AP67:AP130" si="13">IF(AO67&gt;0,AO67*$AP$1,"")</f>
        <v/>
      </c>
      <c r="AS67" s="5">
        <f t="shared" si="7"/>
        <v>290.875</v>
      </c>
      <c r="AT67" s="11">
        <f t="shared" si="8"/>
        <v>5.593822105711607E-3</v>
      </c>
      <c r="AU67" s="5">
        <f t="shared" ref="AU67:AU130" si="14">(AT67/100)*$AU$1</f>
        <v>5.5938221057116069</v>
      </c>
    </row>
    <row r="68" spans="1:47" x14ac:dyDescent="0.25">
      <c r="A68" s="1" t="s">
        <v>119</v>
      </c>
      <c r="B68" s="1" t="s">
        <v>120</v>
      </c>
      <c r="C68" s="1" t="s">
        <v>79</v>
      </c>
      <c r="D68" s="1" t="s">
        <v>68</v>
      </c>
      <c r="E68" s="1" t="s">
        <v>58</v>
      </c>
      <c r="F68" s="1" t="s">
        <v>118</v>
      </c>
      <c r="G68" s="1" t="s">
        <v>54</v>
      </c>
      <c r="H68" s="1" t="s">
        <v>55</v>
      </c>
      <c r="I68" s="2">
        <v>40</v>
      </c>
      <c r="J68" s="2">
        <v>38.229999999999997</v>
      </c>
      <c r="K68" s="2">
        <f t="shared" si="9"/>
        <v>38.22</v>
      </c>
      <c r="L68" s="2">
        <f t="shared" si="10"/>
        <v>0</v>
      </c>
      <c r="N68" s="4">
        <v>21.95</v>
      </c>
      <c r="O68" s="5">
        <v>65215.377500000002</v>
      </c>
      <c r="P68" s="6">
        <v>12.99</v>
      </c>
      <c r="Q68" s="5">
        <v>28782.2575</v>
      </c>
      <c r="R68" s="7">
        <v>3.28</v>
      </c>
      <c r="S68" s="5">
        <v>4356.25</v>
      </c>
      <c r="AL68" s="5" t="str">
        <f t="shared" si="11"/>
        <v/>
      </c>
      <c r="AN68" s="5" t="str">
        <f t="shared" si="12"/>
        <v/>
      </c>
      <c r="AP68" s="5" t="str">
        <f t="shared" si="13"/>
        <v/>
      </c>
      <c r="AS68" s="5">
        <f t="shared" ref="AS68:AS131" si="15">SUM(O68,Q68,S68,U68,W68,Y68,AA68,AC68,AF68,AH68,AJ68)</f>
        <v>98353.885000000009</v>
      </c>
      <c r="AT68" s="11">
        <f t="shared" ref="AT68:AT131" si="16">(AS68/$AS$228)*100</f>
        <v>1.8914452465685165</v>
      </c>
      <c r="AU68" s="5">
        <f t="shared" si="14"/>
        <v>1891.4452465685165</v>
      </c>
    </row>
    <row r="69" spans="1:47" x14ac:dyDescent="0.25">
      <c r="A69" s="1" t="s">
        <v>121</v>
      </c>
      <c r="B69" s="1" t="s">
        <v>122</v>
      </c>
      <c r="C69" s="1" t="s">
        <v>123</v>
      </c>
      <c r="D69" s="1" t="s">
        <v>124</v>
      </c>
      <c r="E69" s="1" t="s">
        <v>76</v>
      </c>
      <c r="F69" s="1" t="s">
        <v>88</v>
      </c>
      <c r="G69" s="1" t="s">
        <v>54</v>
      </c>
      <c r="H69" s="1" t="s">
        <v>55</v>
      </c>
      <c r="I69" s="2">
        <v>159.5</v>
      </c>
      <c r="J69" s="2">
        <v>7.0000000000000007E-2</v>
      </c>
      <c r="K69" s="2">
        <f t="shared" si="9"/>
        <v>6.9999999999999993E-2</v>
      </c>
      <c r="L69" s="2">
        <f t="shared" si="10"/>
        <v>0</v>
      </c>
      <c r="N69" s="4">
        <v>0.01</v>
      </c>
      <c r="O69" s="5">
        <v>28.112500000000001</v>
      </c>
      <c r="P69" s="6">
        <v>0.06</v>
      </c>
      <c r="Q69" s="5">
        <v>125.925</v>
      </c>
      <c r="AL69" s="5" t="str">
        <f t="shared" si="11"/>
        <v/>
      </c>
      <c r="AN69" s="5" t="str">
        <f t="shared" si="12"/>
        <v/>
      </c>
      <c r="AP69" s="5" t="str">
        <f t="shared" si="13"/>
        <v/>
      </c>
      <c r="AS69" s="5">
        <f t="shared" si="15"/>
        <v>154.03749999999999</v>
      </c>
      <c r="AT69" s="11">
        <f t="shared" si="16"/>
        <v>2.9622978001153473E-3</v>
      </c>
      <c r="AU69" s="5">
        <f t="shared" si="14"/>
        <v>2.9622978001153473</v>
      </c>
    </row>
    <row r="70" spans="1:47" x14ac:dyDescent="0.25">
      <c r="A70" s="1" t="s">
        <v>121</v>
      </c>
      <c r="B70" s="1" t="s">
        <v>122</v>
      </c>
      <c r="C70" s="1" t="s">
        <v>123</v>
      </c>
      <c r="D70" s="1" t="s">
        <v>124</v>
      </c>
      <c r="E70" s="1" t="s">
        <v>101</v>
      </c>
      <c r="F70" s="1" t="s">
        <v>118</v>
      </c>
      <c r="G70" s="1" t="s">
        <v>54</v>
      </c>
      <c r="H70" s="1" t="s">
        <v>55</v>
      </c>
      <c r="I70" s="2">
        <v>159.5</v>
      </c>
      <c r="J70" s="2">
        <v>0.88</v>
      </c>
      <c r="K70" s="2">
        <f t="shared" si="9"/>
        <v>0.27999999999999997</v>
      </c>
      <c r="L70" s="2">
        <f t="shared" si="10"/>
        <v>0</v>
      </c>
      <c r="R70" s="7">
        <v>0.04</v>
      </c>
      <c r="S70" s="5">
        <v>53.125</v>
      </c>
      <c r="T70" s="8">
        <v>0.24</v>
      </c>
      <c r="U70" s="5">
        <v>95.699999999999989</v>
      </c>
      <c r="AL70" s="5" t="str">
        <f t="shared" si="11"/>
        <v/>
      </c>
      <c r="AN70" s="5" t="str">
        <f t="shared" si="12"/>
        <v/>
      </c>
      <c r="AP70" s="5" t="str">
        <f t="shared" si="13"/>
        <v/>
      </c>
      <c r="AS70" s="5">
        <f t="shared" si="15"/>
        <v>148.82499999999999</v>
      </c>
      <c r="AT70" s="11">
        <f t="shared" si="16"/>
        <v>2.8620561233606528E-3</v>
      </c>
      <c r="AU70" s="5">
        <f t="shared" si="14"/>
        <v>2.8620561233606527</v>
      </c>
    </row>
    <row r="71" spans="1:47" x14ac:dyDescent="0.25">
      <c r="A71" s="1" t="s">
        <v>121</v>
      </c>
      <c r="B71" s="1" t="s">
        <v>122</v>
      </c>
      <c r="C71" s="1" t="s">
        <v>123</v>
      </c>
      <c r="D71" s="1" t="s">
        <v>124</v>
      </c>
      <c r="E71" s="1" t="s">
        <v>100</v>
      </c>
      <c r="F71" s="1" t="s">
        <v>118</v>
      </c>
      <c r="G71" s="1" t="s">
        <v>54</v>
      </c>
      <c r="H71" s="1" t="s">
        <v>55</v>
      </c>
      <c r="I71" s="2">
        <v>159.5</v>
      </c>
      <c r="J71" s="2">
        <v>36.19</v>
      </c>
      <c r="K71" s="2">
        <f t="shared" si="9"/>
        <v>36.21</v>
      </c>
      <c r="L71" s="2">
        <f t="shared" si="10"/>
        <v>0</v>
      </c>
      <c r="P71" s="6">
        <v>11.15</v>
      </c>
      <c r="Q71" s="5">
        <v>23401.0625</v>
      </c>
      <c r="R71" s="7">
        <v>19.27</v>
      </c>
      <c r="S71" s="5">
        <v>25592.96875</v>
      </c>
      <c r="T71" s="8">
        <v>5.78</v>
      </c>
      <c r="U71" s="5">
        <v>2304.7750000000001</v>
      </c>
      <c r="Z71" s="9">
        <v>0.01</v>
      </c>
      <c r="AA71" s="5">
        <v>1.59375</v>
      </c>
      <c r="AL71" s="5" t="str">
        <f t="shared" si="11"/>
        <v/>
      </c>
      <c r="AN71" s="5" t="str">
        <f t="shared" si="12"/>
        <v/>
      </c>
      <c r="AP71" s="5" t="str">
        <f t="shared" si="13"/>
        <v/>
      </c>
      <c r="AS71" s="5">
        <f t="shared" si="15"/>
        <v>51300.4</v>
      </c>
      <c r="AT71" s="11">
        <f t="shared" si="16"/>
        <v>0.98655887082715155</v>
      </c>
      <c r="AU71" s="5">
        <f t="shared" si="14"/>
        <v>986.55887082715162</v>
      </c>
    </row>
    <row r="72" spans="1:47" x14ac:dyDescent="0.25">
      <c r="A72" s="1" t="s">
        <v>121</v>
      </c>
      <c r="B72" s="1" t="s">
        <v>122</v>
      </c>
      <c r="C72" s="1" t="s">
        <v>123</v>
      </c>
      <c r="D72" s="1" t="s">
        <v>124</v>
      </c>
      <c r="E72" s="1" t="s">
        <v>58</v>
      </c>
      <c r="F72" s="1" t="s">
        <v>118</v>
      </c>
      <c r="G72" s="1" t="s">
        <v>54</v>
      </c>
      <c r="H72" s="1" t="s">
        <v>55</v>
      </c>
      <c r="I72" s="2">
        <v>159.5</v>
      </c>
      <c r="J72" s="2">
        <v>0.77</v>
      </c>
      <c r="K72" s="2">
        <f t="shared" si="9"/>
        <v>0.77</v>
      </c>
      <c r="L72" s="2">
        <f t="shared" si="10"/>
        <v>0</v>
      </c>
      <c r="P72" s="6">
        <v>0.54</v>
      </c>
      <c r="Q72" s="5">
        <v>1133.325</v>
      </c>
      <c r="R72" s="7">
        <v>0.23</v>
      </c>
      <c r="S72" s="5">
        <v>305.46875</v>
      </c>
      <c r="AL72" s="5" t="str">
        <f t="shared" si="11"/>
        <v/>
      </c>
      <c r="AN72" s="5" t="str">
        <f t="shared" si="12"/>
        <v/>
      </c>
      <c r="AP72" s="5" t="str">
        <f t="shared" si="13"/>
        <v/>
      </c>
      <c r="AS72" s="5">
        <f t="shared" si="15"/>
        <v>1438.79375</v>
      </c>
      <c r="AT72" s="11">
        <f t="shared" si="16"/>
        <v>2.7669467243007131E-2</v>
      </c>
      <c r="AU72" s="5">
        <f t="shared" si="14"/>
        <v>27.669467243007134</v>
      </c>
    </row>
    <row r="73" spans="1:47" x14ac:dyDescent="0.25">
      <c r="A73" s="1" t="s">
        <v>121</v>
      </c>
      <c r="B73" s="1" t="s">
        <v>122</v>
      </c>
      <c r="C73" s="1" t="s">
        <v>123</v>
      </c>
      <c r="D73" s="1" t="s">
        <v>124</v>
      </c>
      <c r="E73" s="1" t="s">
        <v>102</v>
      </c>
      <c r="F73" s="1" t="s">
        <v>118</v>
      </c>
      <c r="G73" s="1" t="s">
        <v>54</v>
      </c>
      <c r="H73" s="1" t="s">
        <v>55</v>
      </c>
      <c r="I73" s="2">
        <v>159.5</v>
      </c>
      <c r="J73" s="2">
        <v>39.64</v>
      </c>
      <c r="K73" s="2">
        <f t="shared" si="9"/>
        <v>30.02</v>
      </c>
      <c r="L73" s="2">
        <f t="shared" si="10"/>
        <v>0</v>
      </c>
      <c r="P73" s="6">
        <v>10.64</v>
      </c>
      <c r="Q73" s="5">
        <v>26809.432499999999</v>
      </c>
      <c r="R73" s="7">
        <v>15.65</v>
      </c>
      <c r="S73" s="5">
        <v>26108.28125</v>
      </c>
      <c r="T73" s="8">
        <v>3.73</v>
      </c>
      <c r="U73" s="5">
        <v>1960.2550000000001</v>
      </c>
      <c r="AL73" s="5" t="str">
        <f t="shared" si="11"/>
        <v/>
      </c>
      <c r="AN73" s="5" t="str">
        <f t="shared" si="12"/>
        <v/>
      </c>
      <c r="AP73" s="5" t="str">
        <f t="shared" si="13"/>
        <v/>
      </c>
      <c r="AS73" s="5">
        <f t="shared" si="15"/>
        <v>54877.968749999993</v>
      </c>
      <c r="AT73" s="11">
        <f t="shared" si="16"/>
        <v>1.0553591567178366</v>
      </c>
      <c r="AU73" s="5">
        <f t="shared" si="14"/>
        <v>1055.3591567178366</v>
      </c>
    </row>
    <row r="74" spans="1:47" x14ac:dyDescent="0.25">
      <c r="A74" s="1" t="s">
        <v>121</v>
      </c>
      <c r="B74" s="1" t="s">
        <v>122</v>
      </c>
      <c r="C74" s="1" t="s">
        <v>123</v>
      </c>
      <c r="D74" s="1" t="s">
        <v>124</v>
      </c>
      <c r="E74" s="1" t="s">
        <v>56</v>
      </c>
      <c r="F74" s="1" t="s">
        <v>118</v>
      </c>
      <c r="G74" s="1" t="s">
        <v>54</v>
      </c>
      <c r="H74" s="1" t="s">
        <v>55</v>
      </c>
      <c r="I74" s="2">
        <v>159.5</v>
      </c>
      <c r="J74" s="2">
        <v>39.51</v>
      </c>
      <c r="K74" s="2">
        <f t="shared" si="9"/>
        <v>39.5</v>
      </c>
      <c r="L74" s="2">
        <f t="shared" si="10"/>
        <v>0</v>
      </c>
      <c r="N74" s="4">
        <v>0.98</v>
      </c>
      <c r="O74" s="5">
        <v>2755.0250000000001</v>
      </c>
      <c r="P74" s="6">
        <v>19.88</v>
      </c>
      <c r="Q74" s="5">
        <v>41723.149999999987</v>
      </c>
      <c r="R74" s="7">
        <v>18.54</v>
      </c>
      <c r="S74" s="5">
        <v>24623.4375</v>
      </c>
      <c r="T74" s="8">
        <v>0.1</v>
      </c>
      <c r="U74" s="5">
        <v>39.875</v>
      </c>
      <c r="AL74" s="5" t="str">
        <f t="shared" si="11"/>
        <v/>
      </c>
      <c r="AN74" s="5" t="str">
        <f t="shared" si="12"/>
        <v/>
      </c>
      <c r="AP74" s="5" t="str">
        <f t="shared" si="13"/>
        <v/>
      </c>
      <c r="AS74" s="5">
        <f t="shared" si="15"/>
        <v>69141.487499999988</v>
      </c>
      <c r="AT74" s="11">
        <f t="shared" si="16"/>
        <v>1.3296611300362102</v>
      </c>
      <c r="AU74" s="5">
        <f t="shared" si="14"/>
        <v>1329.6611300362104</v>
      </c>
    </row>
    <row r="75" spans="1:47" x14ac:dyDescent="0.25">
      <c r="A75" s="1" t="s">
        <v>121</v>
      </c>
      <c r="B75" s="1" t="s">
        <v>122</v>
      </c>
      <c r="C75" s="1" t="s">
        <v>123</v>
      </c>
      <c r="D75" s="1" t="s">
        <v>124</v>
      </c>
      <c r="E75" s="1" t="s">
        <v>59</v>
      </c>
      <c r="F75" s="1" t="s">
        <v>118</v>
      </c>
      <c r="G75" s="1" t="s">
        <v>54</v>
      </c>
      <c r="H75" s="1" t="s">
        <v>55</v>
      </c>
      <c r="I75" s="2">
        <v>159.5</v>
      </c>
      <c r="J75" s="2">
        <v>39.590000000000003</v>
      </c>
      <c r="K75" s="2">
        <f t="shared" si="9"/>
        <v>39.589999999999996</v>
      </c>
      <c r="L75" s="2">
        <f t="shared" si="10"/>
        <v>0</v>
      </c>
      <c r="N75" s="4">
        <v>9.2899999999999991</v>
      </c>
      <c r="O75" s="5">
        <v>27600.852500000001</v>
      </c>
      <c r="P75" s="6">
        <v>11.54</v>
      </c>
      <c r="Q75" s="5">
        <v>25856.6</v>
      </c>
      <c r="R75" s="7">
        <v>18.38</v>
      </c>
      <c r="S75" s="5">
        <v>24416.25</v>
      </c>
      <c r="T75" s="8">
        <v>0.38</v>
      </c>
      <c r="U75" s="5">
        <v>151.52500000000001</v>
      </c>
      <c r="AL75" s="5" t="str">
        <f t="shared" si="11"/>
        <v/>
      </c>
      <c r="AN75" s="5" t="str">
        <f t="shared" si="12"/>
        <v/>
      </c>
      <c r="AP75" s="5" t="str">
        <f t="shared" si="13"/>
        <v/>
      </c>
      <c r="AS75" s="5">
        <f t="shared" si="15"/>
        <v>78025.227499999994</v>
      </c>
      <c r="AT75" s="11">
        <f t="shared" si="16"/>
        <v>1.5005044860942918</v>
      </c>
      <c r="AU75" s="5">
        <f t="shared" si="14"/>
        <v>1500.5044860942919</v>
      </c>
    </row>
    <row r="76" spans="1:47" x14ac:dyDescent="0.25">
      <c r="A76" s="1" t="s">
        <v>125</v>
      </c>
      <c r="B76" s="1" t="s">
        <v>126</v>
      </c>
      <c r="C76" s="1" t="s">
        <v>115</v>
      </c>
      <c r="D76" s="1" t="s">
        <v>116</v>
      </c>
      <c r="E76" s="1" t="s">
        <v>101</v>
      </c>
      <c r="F76" s="1" t="s">
        <v>118</v>
      </c>
      <c r="G76" s="1" t="s">
        <v>54</v>
      </c>
      <c r="H76" s="1" t="s">
        <v>55</v>
      </c>
      <c r="I76" s="2">
        <v>74.709999084472656</v>
      </c>
      <c r="J76" s="2">
        <v>32.450000000000003</v>
      </c>
      <c r="K76" s="2">
        <f t="shared" si="9"/>
        <v>1.07</v>
      </c>
      <c r="L76" s="2">
        <f t="shared" si="10"/>
        <v>0</v>
      </c>
      <c r="T76" s="8">
        <v>1.07</v>
      </c>
      <c r="U76" s="5">
        <v>426.66250000000002</v>
      </c>
      <c r="AL76" s="5" t="str">
        <f t="shared" si="11"/>
        <v/>
      </c>
      <c r="AN76" s="5" t="str">
        <f t="shared" si="12"/>
        <v/>
      </c>
      <c r="AP76" s="5" t="str">
        <f t="shared" si="13"/>
        <v/>
      </c>
      <c r="AS76" s="5">
        <f t="shared" si="15"/>
        <v>426.66250000000002</v>
      </c>
      <c r="AT76" s="11">
        <f t="shared" si="16"/>
        <v>8.205153843328504E-3</v>
      </c>
      <c r="AU76" s="5">
        <f t="shared" si="14"/>
        <v>8.2051538433285032</v>
      </c>
    </row>
    <row r="77" spans="1:47" x14ac:dyDescent="0.25">
      <c r="A77" s="1" t="s">
        <v>127</v>
      </c>
      <c r="B77" s="1" t="s">
        <v>126</v>
      </c>
      <c r="C77" s="1" t="s">
        <v>115</v>
      </c>
      <c r="D77" s="1" t="s">
        <v>116</v>
      </c>
      <c r="E77" s="1" t="s">
        <v>101</v>
      </c>
      <c r="F77" s="1" t="s">
        <v>118</v>
      </c>
      <c r="G77" s="1" t="s">
        <v>54</v>
      </c>
      <c r="H77" s="1" t="s">
        <v>55</v>
      </c>
      <c r="I77" s="2">
        <v>8.4200000762939453</v>
      </c>
      <c r="J77" s="2">
        <v>5.46</v>
      </c>
      <c r="K77" s="2">
        <f t="shared" si="9"/>
        <v>4.43</v>
      </c>
      <c r="L77" s="2">
        <f t="shared" si="10"/>
        <v>0</v>
      </c>
      <c r="R77" s="7">
        <v>0.21</v>
      </c>
      <c r="S77" s="5">
        <v>278.90625</v>
      </c>
      <c r="T77" s="8">
        <v>3.29</v>
      </c>
      <c r="U77" s="5">
        <v>1311.8875</v>
      </c>
      <c r="Z77" s="9">
        <v>0.93</v>
      </c>
      <c r="AA77" s="5">
        <v>148.21875</v>
      </c>
      <c r="AL77" s="5" t="str">
        <f t="shared" si="11"/>
        <v/>
      </c>
      <c r="AN77" s="5" t="str">
        <f t="shared" si="12"/>
        <v/>
      </c>
      <c r="AP77" s="5" t="str">
        <f t="shared" si="13"/>
        <v/>
      </c>
      <c r="AS77" s="5">
        <f t="shared" si="15"/>
        <v>1739.0125</v>
      </c>
      <c r="AT77" s="11">
        <f t="shared" si="16"/>
        <v>3.3442979164963665E-2</v>
      </c>
      <c r="AU77" s="5">
        <f t="shared" si="14"/>
        <v>33.442979164963667</v>
      </c>
    </row>
    <row r="78" spans="1:47" x14ac:dyDescent="0.25">
      <c r="A78" s="1" t="s">
        <v>127</v>
      </c>
      <c r="B78" s="1" t="s">
        <v>126</v>
      </c>
      <c r="C78" s="1" t="s">
        <v>115</v>
      </c>
      <c r="D78" s="1" t="s">
        <v>116</v>
      </c>
      <c r="E78" s="1" t="s">
        <v>100</v>
      </c>
      <c r="F78" s="1" t="s">
        <v>118</v>
      </c>
      <c r="G78" s="1" t="s">
        <v>54</v>
      </c>
      <c r="H78" s="1" t="s">
        <v>55</v>
      </c>
      <c r="I78" s="2">
        <v>8.4200000762939453</v>
      </c>
      <c r="J78" s="2">
        <v>2.52</v>
      </c>
      <c r="K78" s="2">
        <f t="shared" si="9"/>
        <v>2.52</v>
      </c>
      <c r="L78" s="2">
        <f t="shared" si="10"/>
        <v>0</v>
      </c>
      <c r="R78" s="7">
        <v>0.4</v>
      </c>
      <c r="S78" s="5">
        <v>531.25</v>
      </c>
      <c r="T78" s="8">
        <v>0.47</v>
      </c>
      <c r="U78" s="5">
        <v>187.41249999999999</v>
      </c>
      <c r="Z78" s="9">
        <v>1.65</v>
      </c>
      <c r="AA78" s="5">
        <v>262.96875</v>
      </c>
      <c r="AL78" s="5" t="str">
        <f t="shared" si="11"/>
        <v/>
      </c>
      <c r="AN78" s="5" t="str">
        <f t="shared" si="12"/>
        <v/>
      </c>
      <c r="AP78" s="5" t="str">
        <f t="shared" si="13"/>
        <v/>
      </c>
      <c r="AS78" s="5">
        <f t="shared" si="15"/>
        <v>981.63125000000002</v>
      </c>
      <c r="AT78" s="11">
        <f t="shared" si="16"/>
        <v>1.8877767377420945E-2</v>
      </c>
      <c r="AU78" s="5">
        <f t="shared" si="14"/>
        <v>18.877767377420948</v>
      </c>
    </row>
    <row r="79" spans="1:47" x14ac:dyDescent="0.25">
      <c r="A79" s="1" t="s">
        <v>128</v>
      </c>
      <c r="B79" s="1" t="s">
        <v>129</v>
      </c>
      <c r="C79" s="1" t="s">
        <v>130</v>
      </c>
      <c r="D79" s="1" t="s">
        <v>131</v>
      </c>
      <c r="E79" s="1" t="s">
        <v>62</v>
      </c>
      <c r="F79" s="1" t="s">
        <v>118</v>
      </c>
      <c r="G79" s="1" t="s">
        <v>54</v>
      </c>
      <c r="H79" s="1" t="s">
        <v>55</v>
      </c>
      <c r="I79" s="2">
        <v>40</v>
      </c>
      <c r="J79" s="2">
        <v>19.43</v>
      </c>
      <c r="K79" s="2">
        <f t="shared" si="9"/>
        <v>19.43</v>
      </c>
      <c r="L79" s="2">
        <f t="shared" si="10"/>
        <v>0</v>
      </c>
      <c r="R79" s="7">
        <v>19.43</v>
      </c>
      <c r="S79" s="5">
        <v>25805.46875</v>
      </c>
      <c r="AL79" s="5" t="str">
        <f t="shared" si="11"/>
        <v/>
      </c>
      <c r="AN79" s="5" t="str">
        <f t="shared" si="12"/>
        <v/>
      </c>
      <c r="AP79" s="5" t="str">
        <f t="shared" si="13"/>
        <v/>
      </c>
      <c r="AS79" s="5">
        <f t="shared" si="15"/>
        <v>25805.46875</v>
      </c>
      <c r="AT79" s="11">
        <f t="shared" si="16"/>
        <v>0.49626541140352409</v>
      </c>
      <c r="AU79" s="5">
        <f t="shared" si="14"/>
        <v>496.26541140352407</v>
      </c>
    </row>
    <row r="80" spans="1:47" x14ac:dyDescent="0.25">
      <c r="A80" s="1" t="s">
        <v>128</v>
      </c>
      <c r="B80" s="1" t="s">
        <v>129</v>
      </c>
      <c r="C80" s="1" t="s">
        <v>130</v>
      </c>
      <c r="D80" s="1" t="s">
        <v>131</v>
      </c>
      <c r="E80" s="1" t="s">
        <v>57</v>
      </c>
      <c r="F80" s="1" t="s">
        <v>118</v>
      </c>
      <c r="G80" s="1" t="s">
        <v>54</v>
      </c>
      <c r="H80" s="1" t="s">
        <v>55</v>
      </c>
      <c r="I80" s="2">
        <v>40</v>
      </c>
      <c r="J80" s="2">
        <v>20.14</v>
      </c>
      <c r="K80" s="2">
        <f t="shared" si="9"/>
        <v>20.14</v>
      </c>
      <c r="L80" s="2">
        <f t="shared" si="10"/>
        <v>0</v>
      </c>
      <c r="N80" s="4">
        <v>0.5</v>
      </c>
      <c r="O80" s="5">
        <v>1405.6279999999999</v>
      </c>
      <c r="P80" s="6">
        <v>12.76</v>
      </c>
      <c r="Q80" s="5">
        <v>26780.05</v>
      </c>
      <c r="R80" s="7">
        <v>6.88</v>
      </c>
      <c r="S80" s="5">
        <v>9137.5</v>
      </c>
      <c r="AL80" s="5" t="str">
        <f t="shared" si="11"/>
        <v/>
      </c>
      <c r="AN80" s="5" t="str">
        <f t="shared" si="12"/>
        <v/>
      </c>
      <c r="AP80" s="5" t="str">
        <f t="shared" si="13"/>
        <v/>
      </c>
      <c r="AS80" s="5">
        <f t="shared" si="15"/>
        <v>37323.178</v>
      </c>
      <c r="AT80" s="11">
        <f t="shared" si="16"/>
        <v>0.71776267521034509</v>
      </c>
      <c r="AU80" s="5">
        <f t="shared" si="14"/>
        <v>717.76267521034515</v>
      </c>
    </row>
    <row r="81" spans="1:47" x14ac:dyDescent="0.25">
      <c r="A81" s="1" t="s">
        <v>128</v>
      </c>
      <c r="B81" s="1" t="s">
        <v>129</v>
      </c>
      <c r="C81" s="1" t="s">
        <v>130</v>
      </c>
      <c r="D81" s="1" t="s">
        <v>131</v>
      </c>
      <c r="E81" s="1" t="s">
        <v>56</v>
      </c>
      <c r="F81" s="1" t="s">
        <v>118</v>
      </c>
      <c r="G81" s="1" t="s">
        <v>54</v>
      </c>
      <c r="H81" s="1" t="s">
        <v>55</v>
      </c>
      <c r="I81" s="2">
        <v>40</v>
      </c>
      <c r="J81" s="2">
        <v>0.43</v>
      </c>
      <c r="K81" s="2">
        <f t="shared" si="9"/>
        <v>0.43000000000000005</v>
      </c>
      <c r="L81" s="2">
        <f t="shared" si="10"/>
        <v>0</v>
      </c>
      <c r="N81" s="4">
        <v>0.16</v>
      </c>
      <c r="O81" s="5">
        <v>449.8</v>
      </c>
      <c r="P81" s="6">
        <v>0.27</v>
      </c>
      <c r="Q81" s="5">
        <v>566.66250000000002</v>
      </c>
      <c r="AL81" s="5" t="str">
        <f t="shared" si="11"/>
        <v/>
      </c>
      <c r="AN81" s="5" t="str">
        <f t="shared" si="12"/>
        <v/>
      </c>
      <c r="AP81" s="5" t="str">
        <f t="shared" si="13"/>
        <v/>
      </c>
      <c r="AS81" s="5">
        <f t="shared" si="15"/>
        <v>1016.4625000000001</v>
      </c>
      <c r="AT81" s="11">
        <f t="shared" si="16"/>
        <v>1.9547607742593502E-2</v>
      </c>
      <c r="AU81" s="5">
        <f t="shared" si="14"/>
        <v>19.547607742593502</v>
      </c>
    </row>
    <row r="82" spans="1:47" x14ac:dyDescent="0.25">
      <c r="A82" s="1" t="s">
        <v>132</v>
      </c>
      <c r="B82" s="1" t="s">
        <v>133</v>
      </c>
      <c r="C82" s="1" t="s">
        <v>134</v>
      </c>
      <c r="D82" s="1" t="s">
        <v>135</v>
      </c>
      <c r="E82" s="1" t="s">
        <v>62</v>
      </c>
      <c r="F82" s="1" t="s">
        <v>118</v>
      </c>
      <c r="G82" s="1" t="s">
        <v>54</v>
      </c>
      <c r="H82" s="1" t="s">
        <v>55</v>
      </c>
      <c r="I82" s="2">
        <v>40</v>
      </c>
      <c r="J82" s="2">
        <v>19.07</v>
      </c>
      <c r="K82" s="2">
        <f t="shared" si="9"/>
        <v>19.07</v>
      </c>
      <c r="L82" s="2">
        <f t="shared" si="10"/>
        <v>0</v>
      </c>
      <c r="P82" s="6">
        <v>0.28999999999999998</v>
      </c>
      <c r="Q82" s="5">
        <v>608.63749999999993</v>
      </c>
      <c r="R82" s="7">
        <v>13.17</v>
      </c>
      <c r="S82" s="5">
        <v>17491.40625</v>
      </c>
      <c r="T82" s="8">
        <v>5.6099999999999994</v>
      </c>
      <c r="U82" s="5">
        <v>2236.9875000000002</v>
      </c>
      <c r="AL82" s="5" t="str">
        <f t="shared" si="11"/>
        <v/>
      </c>
      <c r="AN82" s="5" t="str">
        <f t="shared" si="12"/>
        <v/>
      </c>
      <c r="AP82" s="5" t="str">
        <f t="shared" si="13"/>
        <v/>
      </c>
      <c r="AS82" s="5">
        <f t="shared" si="15"/>
        <v>20337.03125</v>
      </c>
      <c r="AT82" s="11">
        <f t="shared" si="16"/>
        <v>0.39110179620385993</v>
      </c>
      <c r="AU82" s="5">
        <f t="shared" si="14"/>
        <v>391.10179620385992</v>
      </c>
    </row>
    <row r="83" spans="1:47" x14ac:dyDescent="0.25">
      <c r="A83" s="1" t="s">
        <v>132</v>
      </c>
      <c r="B83" s="1" t="s">
        <v>133</v>
      </c>
      <c r="C83" s="1" t="s">
        <v>134</v>
      </c>
      <c r="D83" s="1" t="s">
        <v>135</v>
      </c>
      <c r="E83" s="1" t="s">
        <v>52</v>
      </c>
      <c r="F83" s="1" t="s">
        <v>118</v>
      </c>
      <c r="G83" s="1" t="s">
        <v>54</v>
      </c>
      <c r="H83" s="1" t="s">
        <v>55</v>
      </c>
      <c r="I83" s="2">
        <v>40</v>
      </c>
      <c r="J83" s="2">
        <v>0.37</v>
      </c>
      <c r="K83" s="2">
        <f t="shared" si="9"/>
        <v>0.37</v>
      </c>
      <c r="L83" s="2">
        <f t="shared" si="10"/>
        <v>0</v>
      </c>
      <c r="P83" s="6">
        <v>0.26</v>
      </c>
      <c r="Q83" s="5">
        <v>545.67500000000007</v>
      </c>
      <c r="R83" s="7">
        <v>0.11</v>
      </c>
      <c r="S83" s="5">
        <v>146.09375</v>
      </c>
      <c r="AL83" s="5" t="str">
        <f t="shared" si="11"/>
        <v/>
      </c>
      <c r="AN83" s="5" t="str">
        <f t="shared" si="12"/>
        <v/>
      </c>
      <c r="AP83" s="5" t="str">
        <f t="shared" si="13"/>
        <v/>
      </c>
      <c r="AS83" s="5">
        <f t="shared" si="15"/>
        <v>691.76875000000007</v>
      </c>
      <c r="AT83" s="11">
        <f t="shared" si="16"/>
        <v>1.3303416676546581E-2</v>
      </c>
      <c r="AU83" s="5">
        <f t="shared" si="14"/>
        <v>13.303416676546581</v>
      </c>
    </row>
    <row r="84" spans="1:47" x14ac:dyDescent="0.25">
      <c r="A84" s="1" t="s">
        <v>132</v>
      </c>
      <c r="B84" s="1" t="s">
        <v>133</v>
      </c>
      <c r="C84" s="1" t="s">
        <v>134</v>
      </c>
      <c r="D84" s="1" t="s">
        <v>135</v>
      </c>
      <c r="E84" s="1" t="s">
        <v>57</v>
      </c>
      <c r="F84" s="1" t="s">
        <v>118</v>
      </c>
      <c r="G84" s="1" t="s">
        <v>54</v>
      </c>
      <c r="H84" s="1" t="s">
        <v>55</v>
      </c>
      <c r="I84" s="2">
        <v>40</v>
      </c>
      <c r="J84" s="2">
        <v>19.71</v>
      </c>
      <c r="K84" s="2">
        <f t="shared" si="9"/>
        <v>19.71</v>
      </c>
      <c r="L84" s="2">
        <f t="shared" si="10"/>
        <v>0</v>
      </c>
      <c r="P84" s="6">
        <v>12.78</v>
      </c>
      <c r="Q84" s="5">
        <v>26822.025000000001</v>
      </c>
      <c r="R84" s="7">
        <v>6.93</v>
      </c>
      <c r="S84" s="5">
        <v>9203.90625</v>
      </c>
      <c r="AL84" s="5" t="str">
        <f t="shared" si="11"/>
        <v/>
      </c>
      <c r="AN84" s="5" t="str">
        <f t="shared" si="12"/>
        <v/>
      </c>
      <c r="AP84" s="5" t="str">
        <f t="shared" si="13"/>
        <v/>
      </c>
      <c r="AS84" s="5">
        <f t="shared" si="15"/>
        <v>36025.931250000001</v>
      </c>
      <c r="AT84" s="11">
        <f t="shared" si="16"/>
        <v>0.69281530074807596</v>
      </c>
      <c r="AU84" s="5">
        <f t="shared" si="14"/>
        <v>692.81530074807597</v>
      </c>
    </row>
    <row r="85" spans="1:47" x14ac:dyDescent="0.25">
      <c r="A85" s="1" t="s">
        <v>132</v>
      </c>
      <c r="B85" s="1" t="s">
        <v>133</v>
      </c>
      <c r="C85" s="1" t="s">
        <v>134</v>
      </c>
      <c r="D85" s="1" t="s">
        <v>135</v>
      </c>
      <c r="E85" s="1" t="s">
        <v>61</v>
      </c>
      <c r="F85" s="1" t="s">
        <v>118</v>
      </c>
      <c r="G85" s="1" t="s">
        <v>54</v>
      </c>
      <c r="H85" s="1" t="s">
        <v>55</v>
      </c>
      <c r="I85" s="2">
        <v>40</v>
      </c>
      <c r="J85" s="2">
        <v>0.43</v>
      </c>
      <c r="K85" s="2">
        <f t="shared" si="9"/>
        <v>0.43</v>
      </c>
      <c r="L85" s="2">
        <f t="shared" si="10"/>
        <v>0</v>
      </c>
      <c r="P85" s="6">
        <v>0.03</v>
      </c>
      <c r="Q85" s="5">
        <v>62.962499999999999</v>
      </c>
      <c r="R85" s="7">
        <v>0.16</v>
      </c>
      <c r="S85" s="5">
        <v>212.5</v>
      </c>
      <c r="T85" s="8">
        <v>0.24</v>
      </c>
      <c r="U85" s="5">
        <v>95.7</v>
      </c>
      <c r="AL85" s="5" t="str">
        <f t="shared" si="11"/>
        <v/>
      </c>
      <c r="AN85" s="5" t="str">
        <f t="shared" si="12"/>
        <v/>
      </c>
      <c r="AP85" s="5" t="str">
        <f t="shared" si="13"/>
        <v/>
      </c>
      <c r="AS85" s="5">
        <f t="shared" si="15"/>
        <v>371.16249999999997</v>
      </c>
      <c r="AT85" s="11">
        <f t="shared" si="16"/>
        <v>7.1378323929907495E-3</v>
      </c>
      <c r="AU85" s="5">
        <f t="shared" si="14"/>
        <v>7.1378323929907497</v>
      </c>
    </row>
    <row r="86" spans="1:47" x14ac:dyDescent="0.25">
      <c r="A86" s="1" t="s">
        <v>132</v>
      </c>
      <c r="B86" s="1" t="s">
        <v>133</v>
      </c>
      <c r="C86" s="1" t="s">
        <v>134</v>
      </c>
      <c r="D86" s="1" t="s">
        <v>135</v>
      </c>
      <c r="E86" s="1" t="s">
        <v>56</v>
      </c>
      <c r="F86" s="1" t="s">
        <v>118</v>
      </c>
      <c r="G86" s="1" t="s">
        <v>54</v>
      </c>
      <c r="H86" s="1" t="s">
        <v>55</v>
      </c>
      <c r="I86" s="2">
        <v>40</v>
      </c>
      <c r="J86" s="2">
        <v>0.42</v>
      </c>
      <c r="K86" s="2">
        <f t="shared" si="9"/>
        <v>0.42000000000000004</v>
      </c>
      <c r="L86" s="2">
        <f t="shared" si="10"/>
        <v>0</v>
      </c>
      <c r="P86" s="6">
        <v>0.1</v>
      </c>
      <c r="Q86" s="5">
        <v>209.875</v>
      </c>
      <c r="R86" s="7">
        <v>0.32</v>
      </c>
      <c r="S86" s="5">
        <v>425</v>
      </c>
      <c r="AL86" s="5" t="str">
        <f t="shared" si="11"/>
        <v/>
      </c>
      <c r="AN86" s="5" t="str">
        <f t="shared" si="12"/>
        <v/>
      </c>
      <c r="AP86" s="5" t="str">
        <f t="shared" si="13"/>
        <v/>
      </c>
      <c r="AS86" s="5">
        <f t="shared" si="15"/>
        <v>634.875</v>
      </c>
      <c r="AT86" s="11">
        <f t="shared" si="16"/>
        <v>1.2209291996093363E-2</v>
      </c>
      <c r="AU86" s="5">
        <f t="shared" si="14"/>
        <v>12.209291996093363</v>
      </c>
    </row>
    <row r="87" spans="1:47" x14ac:dyDescent="0.25">
      <c r="A87" s="1" t="s">
        <v>136</v>
      </c>
      <c r="B87" s="1" t="s">
        <v>137</v>
      </c>
      <c r="C87" s="1" t="s">
        <v>138</v>
      </c>
      <c r="D87" s="1" t="s">
        <v>139</v>
      </c>
      <c r="E87" s="1" t="s">
        <v>52</v>
      </c>
      <c r="F87" s="1" t="s">
        <v>118</v>
      </c>
      <c r="G87" s="1" t="s">
        <v>54</v>
      </c>
      <c r="H87" s="1" t="s">
        <v>55</v>
      </c>
      <c r="I87" s="2">
        <v>80</v>
      </c>
      <c r="J87" s="2">
        <v>39.630000000000003</v>
      </c>
      <c r="K87" s="2">
        <f t="shared" si="9"/>
        <v>39.629999999999995</v>
      </c>
      <c r="L87" s="2">
        <f t="shared" si="10"/>
        <v>0</v>
      </c>
      <c r="N87" s="4">
        <v>7.51</v>
      </c>
      <c r="O87" s="5">
        <v>21112.489000000001</v>
      </c>
      <c r="P87" s="6">
        <v>25.18</v>
      </c>
      <c r="Q87" s="5">
        <v>52846.525000000001</v>
      </c>
      <c r="R87" s="7">
        <v>6.94</v>
      </c>
      <c r="S87" s="5">
        <v>9217.1875</v>
      </c>
      <c r="AL87" s="5" t="str">
        <f t="shared" si="11"/>
        <v/>
      </c>
      <c r="AN87" s="5" t="str">
        <f t="shared" si="12"/>
        <v/>
      </c>
      <c r="AP87" s="5" t="str">
        <f t="shared" si="13"/>
        <v/>
      </c>
      <c r="AS87" s="5">
        <f t="shared" si="15"/>
        <v>83176.201499999996</v>
      </c>
      <c r="AT87" s="11">
        <f t="shared" si="16"/>
        <v>1.5995629552894641</v>
      </c>
      <c r="AU87" s="5">
        <f t="shared" si="14"/>
        <v>1599.5629552894641</v>
      </c>
    </row>
    <row r="88" spans="1:47" x14ac:dyDescent="0.25">
      <c r="A88" s="1" t="s">
        <v>136</v>
      </c>
      <c r="B88" s="1" t="s">
        <v>137</v>
      </c>
      <c r="C88" s="1" t="s">
        <v>138</v>
      </c>
      <c r="D88" s="1" t="s">
        <v>139</v>
      </c>
      <c r="E88" s="1" t="s">
        <v>61</v>
      </c>
      <c r="F88" s="1" t="s">
        <v>118</v>
      </c>
      <c r="G88" s="1" t="s">
        <v>54</v>
      </c>
      <c r="H88" s="1" t="s">
        <v>55</v>
      </c>
      <c r="I88" s="2">
        <v>80</v>
      </c>
      <c r="J88" s="2">
        <v>38.200000000000003</v>
      </c>
      <c r="K88" s="2">
        <f t="shared" si="9"/>
        <v>38.200000000000003</v>
      </c>
      <c r="L88" s="2">
        <f t="shared" si="10"/>
        <v>0</v>
      </c>
      <c r="P88" s="6">
        <v>10.210000000000001</v>
      </c>
      <c r="Q88" s="5">
        <v>21428.237499999999</v>
      </c>
      <c r="R88" s="7">
        <v>20.22</v>
      </c>
      <c r="S88" s="5">
        <v>26854.6875</v>
      </c>
      <c r="T88" s="8">
        <v>7.77</v>
      </c>
      <c r="U88" s="5">
        <v>3098.287499999999</v>
      </c>
      <c r="AL88" s="5" t="str">
        <f t="shared" si="11"/>
        <v/>
      </c>
      <c r="AN88" s="5" t="str">
        <f t="shared" si="12"/>
        <v/>
      </c>
      <c r="AP88" s="5" t="str">
        <f t="shared" si="13"/>
        <v/>
      </c>
      <c r="AS88" s="5">
        <f t="shared" si="15"/>
        <v>51381.212500000001</v>
      </c>
      <c r="AT88" s="11">
        <f t="shared" si="16"/>
        <v>0.98811297739842052</v>
      </c>
      <c r="AU88" s="5">
        <f t="shared" si="14"/>
        <v>988.11297739842053</v>
      </c>
    </row>
    <row r="89" spans="1:47" x14ac:dyDescent="0.25">
      <c r="A89" s="1" t="s">
        <v>136</v>
      </c>
      <c r="B89" s="1" t="s">
        <v>137</v>
      </c>
      <c r="C89" s="1" t="s">
        <v>138</v>
      </c>
      <c r="D89" s="1" t="s">
        <v>139</v>
      </c>
      <c r="E89" s="1" t="s">
        <v>92</v>
      </c>
      <c r="F89" s="1" t="s">
        <v>118</v>
      </c>
      <c r="G89" s="1" t="s">
        <v>54</v>
      </c>
      <c r="H89" s="1" t="s">
        <v>55</v>
      </c>
      <c r="I89" s="2">
        <v>80</v>
      </c>
      <c r="J89" s="2">
        <v>0.72</v>
      </c>
      <c r="K89" s="2">
        <f t="shared" si="9"/>
        <v>0.72</v>
      </c>
      <c r="L89" s="2">
        <f t="shared" si="10"/>
        <v>0</v>
      </c>
      <c r="P89" s="6">
        <v>0.25</v>
      </c>
      <c r="Q89" s="5">
        <v>524.6875</v>
      </c>
      <c r="R89" s="7">
        <v>0.47</v>
      </c>
      <c r="S89" s="5">
        <v>624.21875</v>
      </c>
      <c r="AL89" s="5" t="str">
        <f t="shared" si="11"/>
        <v/>
      </c>
      <c r="AN89" s="5" t="str">
        <f t="shared" si="12"/>
        <v/>
      </c>
      <c r="AP89" s="5" t="str">
        <f t="shared" si="13"/>
        <v/>
      </c>
      <c r="AS89" s="5">
        <f t="shared" si="15"/>
        <v>1148.90625</v>
      </c>
      <c r="AT89" s="11">
        <f t="shared" si="16"/>
        <v>2.2094635766704687E-2</v>
      </c>
      <c r="AU89" s="5">
        <f t="shared" si="14"/>
        <v>22.094635766704688</v>
      </c>
    </row>
    <row r="90" spans="1:47" x14ac:dyDescent="0.25">
      <c r="A90" s="1" t="s">
        <v>136</v>
      </c>
      <c r="B90" s="1" t="s">
        <v>137</v>
      </c>
      <c r="C90" s="1" t="s">
        <v>138</v>
      </c>
      <c r="D90" s="1" t="s">
        <v>139</v>
      </c>
      <c r="E90" s="1" t="s">
        <v>59</v>
      </c>
      <c r="F90" s="1" t="s">
        <v>118</v>
      </c>
      <c r="G90" s="1" t="s">
        <v>54</v>
      </c>
      <c r="H90" s="1" t="s">
        <v>55</v>
      </c>
      <c r="I90" s="2">
        <v>80</v>
      </c>
      <c r="J90" s="2">
        <v>0.72</v>
      </c>
      <c r="K90" s="2">
        <f t="shared" si="9"/>
        <v>0.72000000000000008</v>
      </c>
      <c r="L90" s="2">
        <f t="shared" si="10"/>
        <v>0</v>
      </c>
      <c r="N90" s="4">
        <v>0.24</v>
      </c>
      <c r="O90" s="5">
        <v>674.69999999999993</v>
      </c>
      <c r="P90" s="6">
        <v>0.31</v>
      </c>
      <c r="Q90" s="5">
        <v>650.61249999999995</v>
      </c>
      <c r="R90" s="7">
        <v>0.17</v>
      </c>
      <c r="S90" s="5">
        <v>225.78125</v>
      </c>
      <c r="AL90" s="5" t="str">
        <f t="shared" si="11"/>
        <v/>
      </c>
      <c r="AN90" s="5" t="str">
        <f t="shared" si="12"/>
        <v/>
      </c>
      <c r="AP90" s="5" t="str">
        <f t="shared" si="13"/>
        <v/>
      </c>
      <c r="AS90" s="5">
        <f t="shared" si="15"/>
        <v>1551.09375</v>
      </c>
      <c r="AT90" s="11">
        <f t="shared" si="16"/>
        <v>2.9829110465942804E-2</v>
      </c>
      <c r="AU90" s="5">
        <f t="shared" si="14"/>
        <v>29.829110465942804</v>
      </c>
    </row>
    <row r="91" spans="1:47" x14ac:dyDescent="0.25">
      <c r="A91" s="1" t="s">
        <v>136</v>
      </c>
      <c r="B91" s="1" t="s">
        <v>137</v>
      </c>
      <c r="C91" s="1" t="s">
        <v>138</v>
      </c>
      <c r="D91" s="1" t="s">
        <v>139</v>
      </c>
      <c r="E91" s="1" t="s">
        <v>69</v>
      </c>
      <c r="F91" s="1" t="s">
        <v>118</v>
      </c>
      <c r="G91" s="1" t="s">
        <v>54</v>
      </c>
      <c r="H91" s="1" t="s">
        <v>55</v>
      </c>
      <c r="I91" s="2">
        <v>80</v>
      </c>
      <c r="J91" s="2">
        <v>0.73</v>
      </c>
      <c r="K91" s="2">
        <f t="shared" si="9"/>
        <v>0.73</v>
      </c>
      <c r="L91" s="2">
        <f t="shared" si="10"/>
        <v>0</v>
      </c>
      <c r="P91" s="6">
        <v>0.15</v>
      </c>
      <c r="Q91" s="5">
        <v>314.8125</v>
      </c>
      <c r="R91" s="7">
        <v>0.57999999999999996</v>
      </c>
      <c r="S91" s="5">
        <v>770.3125</v>
      </c>
      <c r="AL91" s="5" t="str">
        <f t="shared" si="11"/>
        <v/>
      </c>
      <c r="AN91" s="5" t="str">
        <f t="shared" si="12"/>
        <v/>
      </c>
      <c r="AP91" s="5" t="str">
        <f t="shared" si="13"/>
        <v/>
      </c>
      <c r="AS91" s="5">
        <f t="shared" si="15"/>
        <v>1085.125</v>
      </c>
      <c r="AT91" s="11">
        <f t="shared" si="16"/>
        <v>2.0868057455815412E-2</v>
      </c>
      <c r="AU91" s="5">
        <f t="shared" si="14"/>
        <v>20.868057455815414</v>
      </c>
    </row>
    <row r="92" spans="1:47" x14ac:dyDescent="0.25">
      <c r="A92" s="1" t="s">
        <v>140</v>
      </c>
      <c r="B92" s="1" t="s">
        <v>137</v>
      </c>
      <c r="C92" s="1" t="s">
        <v>138</v>
      </c>
      <c r="D92" s="1" t="s">
        <v>139</v>
      </c>
      <c r="E92" s="1" t="s">
        <v>63</v>
      </c>
      <c r="F92" s="1" t="s">
        <v>118</v>
      </c>
      <c r="G92" s="1" t="s">
        <v>54</v>
      </c>
      <c r="H92" s="1" t="s">
        <v>55</v>
      </c>
      <c r="I92" s="2">
        <v>158.25</v>
      </c>
      <c r="J92" s="2">
        <v>36.04</v>
      </c>
      <c r="K92" s="2">
        <f t="shared" si="9"/>
        <v>34.93</v>
      </c>
      <c r="L92" s="2">
        <f t="shared" si="10"/>
        <v>0</v>
      </c>
      <c r="N92" s="4">
        <v>0.23</v>
      </c>
      <c r="O92" s="5">
        <v>646.58749999999998</v>
      </c>
      <c r="P92" s="6">
        <v>13.58</v>
      </c>
      <c r="Q92" s="5">
        <v>28501.025000000001</v>
      </c>
      <c r="R92" s="7">
        <v>20.57</v>
      </c>
      <c r="S92" s="5">
        <v>27319.53125</v>
      </c>
      <c r="T92" s="8">
        <v>0.55000000000000004</v>
      </c>
      <c r="U92" s="5">
        <v>219.3125</v>
      </c>
      <c r="AL92" s="5" t="str">
        <f t="shared" si="11"/>
        <v/>
      </c>
      <c r="AN92" s="5" t="str">
        <f t="shared" si="12"/>
        <v/>
      </c>
      <c r="AP92" s="5" t="str">
        <f t="shared" si="13"/>
        <v/>
      </c>
      <c r="AS92" s="5">
        <f t="shared" si="15"/>
        <v>56686.456250000003</v>
      </c>
      <c r="AT92" s="11">
        <f t="shared" si="16"/>
        <v>1.0901382107974349</v>
      </c>
      <c r="AU92" s="5">
        <f t="shared" si="14"/>
        <v>1090.138210797435</v>
      </c>
    </row>
    <row r="93" spans="1:47" x14ac:dyDescent="0.25">
      <c r="A93" s="1" t="s">
        <v>140</v>
      </c>
      <c r="B93" s="1" t="s">
        <v>137</v>
      </c>
      <c r="C93" s="1" t="s">
        <v>138</v>
      </c>
      <c r="D93" s="1" t="s">
        <v>139</v>
      </c>
      <c r="E93" s="1" t="s">
        <v>102</v>
      </c>
      <c r="F93" s="1" t="s">
        <v>118</v>
      </c>
      <c r="G93" s="1" t="s">
        <v>54</v>
      </c>
      <c r="H93" s="1" t="s">
        <v>55</v>
      </c>
      <c r="I93" s="2">
        <v>158.25</v>
      </c>
      <c r="J93" s="2">
        <v>0.63</v>
      </c>
      <c r="K93" s="2">
        <f t="shared" si="9"/>
        <v>0.56000000000000005</v>
      </c>
      <c r="L93" s="2">
        <f t="shared" si="10"/>
        <v>0</v>
      </c>
      <c r="P93" s="6">
        <v>0.26</v>
      </c>
      <c r="Q93" s="5">
        <v>575.05750000000012</v>
      </c>
      <c r="R93" s="7">
        <v>0.3</v>
      </c>
      <c r="S93" s="5">
        <v>409.0625</v>
      </c>
      <c r="AL93" s="5" t="str">
        <f t="shared" si="11"/>
        <v/>
      </c>
      <c r="AN93" s="5" t="str">
        <f t="shared" si="12"/>
        <v/>
      </c>
      <c r="AP93" s="5" t="str">
        <f t="shared" si="13"/>
        <v/>
      </c>
      <c r="AS93" s="5">
        <f t="shared" si="15"/>
        <v>984.12000000000012</v>
      </c>
      <c r="AT93" s="11">
        <f t="shared" si="16"/>
        <v>1.8925628571286317E-2</v>
      </c>
      <c r="AU93" s="5">
        <f t="shared" si="14"/>
        <v>18.925628571286317</v>
      </c>
    </row>
    <row r="94" spans="1:47" x14ac:dyDescent="0.25">
      <c r="A94" s="1" t="s">
        <v>140</v>
      </c>
      <c r="B94" s="1" t="s">
        <v>137</v>
      </c>
      <c r="C94" s="1" t="s">
        <v>138</v>
      </c>
      <c r="D94" s="1" t="s">
        <v>139</v>
      </c>
      <c r="E94" s="1" t="s">
        <v>92</v>
      </c>
      <c r="F94" s="1" t="s">
        <v>118</v>
      </c>
      <c r="G94" s="1" t="s">
        <v>54</v>
      </c>
      <c r="H94" s="1" t="s">
        <v>55</v>
      </c>
      <c r="I94" s="2">
        <v>158.25</v>
      </c>
      <c r="J94" s="2">
        <v>39.630000000000003</v>
      </c>
      <c r="K94" s="2">
        <f t="shared" si="9"/>
        <v>39.490000000000009</v>
      </c>
      <c r="L94" s="2">
        <f t="shared" si="10"/>
        <v>0</v>
      </c>
      <c r="P94" s="6">
        <v>21.260000000000009</v>
      </c>
      <c r="Q94" s="5">
        <v>45043.372499999998</v>
      </c>
      <c r="R94" s="7">
        <v>18.23</v>
      </c>
      <c r="S94" s="5">
        <v>24222.34375</v>
      </c>
      <c r="AL94" s="5" t="str">
        <f t="shared" si="11"/>
        <v/>
      </c>
      <c r="AN94" s="5" t="str">
        <f t="shared" si="12"/>
        <v/>
      </c>
      <c r="AP94" s="5" t="str">
        <f t="shared" si="13"/>
        <v/>
      </c>
      <c r="AS94" s="5">
        <f t="shared" si="15"/>
        <v>69265.716249999998</v>
      </c>
      <c r="AT94" s="11">
        <f t="shared" si="16"/>
        <v>1.3320501752546545</v>
      </c>
      <c r="AU94" s="5">
        <f t="shared" si="14"/>
        <v>1332.0501752546545</v>
      </c>
    </row>
    <row r="95" spans="1:47" x14ac:dyDescent="0.25">
      <c r="A95" s="1" t="s">
        <v>140</v>
      </c>
      <c r="B95" s="1" t="s">
        <v>137</v>
      </c>
      <c r="C95" s="1" t="s">
        <v>138</v>
      </c>
      <c r="D95" s="1" t="s">
        <v>139</v>
      </c>
      <c r="E95" s="1" t="s">
        <v>69</v>
      </c>
      <c r="F95" s="1" t="s">
        <v>118</v>
      </c>
      <c r="G95" s="1" t="s">
        <v>54</v>
      </c>
      <c r="H95" s="1" t="s">
        <v>55</v>
      </c>
      <c r="I95" s="2">
        <v>158.25</v>
      </c>
      <c r="J95" s="2">
        <v>37.86</v>
      </c>
      <c r="K95" s="2">
        <f t="shared" si="9"/>
        <v>37.86</v>
      </c>
      <c r="L95" s="2">
        <f t="shared" si="10"/>
        <v>0</v>
      </c>
      <c r="P95" s="6">
        <v>10.68</v>
      </c>
      <c r="Q95" s="5">
        <v>26037.092499999999</v>
      </c>
      <c r="R95" s="7">
        <v>20.309999999999999</v>
      </c>
      <c r="S95" s="5">
        <v>29585.3125</v>
      </c>
      <c r="T95" s="8">
        <v>5.18</v>
      </c>
      <c r="U95" s="5">
        <v>2310.3575000000001</v>
      </c>
      <c r="Z95" s="9">
        <v>1.69</v>
      </c>
      <c r="AA95" s="5">
        <v>309.1875</v>
      </c>
      <c r="AL95" s="5" t="str">
        <f t="shared" si="11"/>
        <v/>
      </c>
      <c r="AN95" s="5" t="str">
        <f t="shared" si="12"/>
        <v/>
      </c>
      <c r="AP95" s="5" t="str">
        <f t="shared" si="13"/>
        <v/>
      </c>
      <c r="AS95" s="5">
        <f t="shared" si="15"/>
        <v>58241.95</v>
      </c>
      <c r="AT95" s="11">
        <f t="shared" si="16"/>
        <v>1.1200519377387197</v>
      </c>
      <c r="AU95" s="5">
        <f t="shared" si="14"/>
        <v>1120.0519377387197</v>
      </c>
    </row>
    <row r="96" spans="1:47" x14ac:dyDescent="0.25">
      <c r="A96" s="1" t="s">
        <v>140</v>
      </c>
      <c r="B96" s="1" t="s">
        <v>137</v>
      </c>
      <c r="C96" s="1" t="s">
        <v>138</v>
      </c>
      <c r="D96" s="1" t="s">
        <v>139</v>
      </c>
      <c r="E96" s="1" t="s">
        <v>74</v>
      </c>
      <c r="F96" s="1" t="s">
        <v>118</v>
      </c>
      <c r="G96" s="1" t="s">
        <v>54</v>
      </c>
      <c r="H96" s="1" t="s">
        <v>55</v>
      </c>
      <c r="I96" s="2">
        <v>158.25</v>
      </c>
      <c r="J96" s="2">
        <v>38.049999999999997</v>
      </c>
      <c r="K96" s="2">
        <f t="shared" si="9"/>
        <v>29.89</v>
      </c>
      <c r="L96" s="2">
        <f t="shared" si="10"/>
        <v>0</v>
      </c>
      <c r="N96" s="4">
        <v>2.83</v>
      </c>
      <c r="O96" s="5">
        <v>7955.8375000000005</v>
      </c>
      <c r="P96" s="6">
        <v>8.16</v>
      </c>
      <c r="Q96" s="5">
        <v>17125.8</v>
      </c>
      <c r="R96" s="7">
        <v>11.04</v>
      </c>
      <c r="S96" s="5">
        <v>14662.5</v>
      </c>
      <c r="T96" s="8">
        <v>7.86</v>
      </c>
      <c r="U96" s="5">
        <v>3134.1750000000002</v>
      </c>
      <c r="AL96" s="5" t="str">
        <f t="shared" si="11"/>
        <v/>
      </c>
      <c r="AN96" s="5" t="str">
        <f t="shared" si="12"/>
        <v/>
      </c>
      <c r="AP96" s="5" t="str">
        <f t="shared" si="13"/>
        <v/>
      </c>
      <c r="AS96" s="5">
        <f t="shared" si="15"/>
        <v>42878.3125</v>
      </c>
      <c r="AT96" s="11">
        <f t="shared" si="16"/>
        <v>0.82459356190153954</v>
      </c>
      <c r="AU96" s="5">
        <f t="shared" si="14"/>
        <v>824.5935619015396</v>
      </c>
    </row>
    <row r="97" spans="1:47" x14ac:dyDescent="0.25">
      <c r="A97" s="1" t="s">
        <v>141</v>
      </c>
      <c r="B97" s="1" t="s">
        <v>142</v>
      </c>
      <c r="C97" s="1" t="s">
        <v>143</v>
      </c>
      <c r="D97" s="1" t="s">
        <v>73</v>
      </c>
      <c r="E97" s="1" t="s">
        <v>58</v>
      </c>
      <c r="F97" s="1" t="s">
        <v>144</v>
      </c>
      <c r="G97" s="1" t="s">
        <v>54</v>
      </c>
      <c r="H97" s="1" t="s">
        <v>55</v>
      </c>
      <c r="I97" s="2">
        <v>80</v>
      </c>
      <c r="J97" s="2">
        <v>38.869999999999997</v>
      </c>
      <c r="K97" s="2">
        <f t="shared" si="9"/>
        <v>19.450000000000003</v>
      </c>
      <c r="L97" s="2">
        <f t="shared" si="10"/>
        <v>0</v>
      </c>
      <c r="P97" s="6">
        <v>6.73</v>
      </c>
      <c r="Q97" s="5">
        <v>14124.5875</v>
      </c>
      <c r="R97" s="7">
        <v>4.09</v>
      </c>
      <c r="S97" s="5">
        <v>5432.03125</v>
      </c>
      <c r="T97" s="8">
        <v>8.6300000000000008</v>
      </c>
      <c r="U97" s="5">
        <v>3441.2125000000001</v>
      </c>
      <c r="AL97" s="5" t="str">
        <f t="shared" si="11"/>
        <v/>
      </c>
      <c r="AN97" s="5" t="str">
        <f t="shared" si="12"/>
        <v/>
      </c>
      <c r="AP97" s="5" t="str">
        <f t="shared" si="13"/>
        <v/>
      </c>
      <c r="AS97" s="5">
        <f t="shared" si="15"/>
        <v>22997.831250000003</v>
      </c>
      <c r="AT97" s="11">
        <f t="shared" si="16"/>
        <v>0.44227168656527799</v>
      </c>
      <c r="AU97" s="5">
        <f t="shared" si="14"/>
        <v>442.27168656527795</v>
      </c>
    </row>
    <row r="98" spans="1:47" x14ac:dyDescent="0.25">
      <c r="A98" s="1" t="s">
        <v>141</v>
      </c>
      <c r="B98" s="1" t="s">
        <v>142</v>
      </c>
      <c r="C98" s="1" t="s">
        <v>143</v>
      </c>
      <c r="D98" s="1" t="s">
        <v>73</v>
      </c>
      <c r="E98" s="1" t="s">
        <v>100</v>
      </c>
      <c r="F98" s="1" t="s">
        <v>144</v>
      </c>
      <c r="G98" s="1" t="s">
        <v>54</v>
      </c>
      <c r="H98" s="1" t="s">
        <v>55</v>
      </c>
      <c r="I98" s="2">
        <v>80</v>
      </c>
      <c r="J98" s="2">
        <v>0.51</v>
      </c>
      <c r="K98" s="2">
        <f t="shared" si="9"/>
        <v>0.04</v>
      </c>
      <c r="L98" s="2">
        <f t="shared" si="10"/>
        <v>0</v>
      </c>
      <c r="T98" s="8">
        <v>0.04</v>
      </c>
      <c r="U98" s="5">
        <v>15.95</v>
      </c>
      <c r="AL98" s="5" t="str">
        <f t="shared" si="11"/>
        <v/>
      </c>
      <c r="AN98" s="5" t="str">
        <f t="shared" si="12"/>
        <v/>
      </c>
      <c r="AP98" s="5" t="str">
        <f t="shared" si="13"/>
        <v/>
      </c>
      <c r="AS98" s="5">
        <f t="shared" si="15"/>
        <v>15.95</v>
      </c>
      <c r="AT98" s="11">
        <f t="shared" si="16"/>
        <v>3.0673472311508422E-4</v>
      </c>
      <c r="AU98" s="5">
        <f t="shared" si="14"/>
        <v>0.30673472311508421</v>
      </c>
    </row>
    <row r="99" spans="1:47" x14ac:dyDescent="0.25">
      <c r="A99" s="1" t="s">
        <v>145</v>
      </c>
      <c r="B99" s="1" t="s">
        <v>146</v>
      </c>
      <c r="C99" s="1" t="s">
        <v>284</v>
      </c>
      <c r="D99" s="1" t="s">
        <v>147</v>
      </c>
      <c r="E99" s="1" t="s">
        <v>100</v>
      </c>
      <c r="F99" s="1" t="s">
        <v>144</v>
      </c>
      <c r="G99" s="1" t="s">
        <v>54</v>
      </c>
      <c r="H99" s="1" t="s">
        <v>55</v>
      </c>
      <c r="I99" s="2">
        <v>80</v>
      </c>
      <c r="J99" s="2">
        <v>39.31</v>
      </c>
      <c r="K99" s="2">
        <f t="shared" si="9"/>
        <v>11.629999999999999</v>
      </c>
      <c r="L99" s="2">
        <f t="shared" si="10"/>
        <v>0</v>
      </c>
      <c r="P99" s="6">
        <v>0.46</v>
      </c>
      <c r="Q99" s="5">
        <v>965.42500000000007</v>
      </c>
      <c r="R99" s="7">
        <v>5.99</v>
      </c>
      <c r="S99" s="5">
        <v>7955.46875</v>
      </c>
      <c r="T99" s="8">
        <v>5.18</v>
      </c>
      <c r="U99" s="5">
        <v>2065.5250000000001</v>
      </c>
      <c r="AL99" s="5" t="str">
        <f t="shared" si="11"/>
        <v/>
      </c>
      <c r="AN99" s="5" t="str">
        <f t="shared" si="12"/>
        <v/>
      </c>
      <c r="AP99" s="5" t="str">
        <f t="shared" si="13"/>
        <v/>
      </c>
      <c r="AS99" s="5">
        <f t="shared" si="15"/>
        <v>10986.418749999999</v>
      </c>
      <c r="AT99" s="11">
        <f t="shared" si="16"/>
        <v>0.21128000710392603</v>
      </c>
      <c r="AU99" s="5">
        <f t="shared" si="14"/>
        <v>211.28000710392601</v>
      </c>
    </row>
    <row r="100" spans="1:47" x14ac:dyDescent="0.25">
      <c r="A100" s="1" t="s">
        <v>145</v>
      </c>
      <c r="B100" s="1" t="s">
        <v>146</v>
      </c>
      <c r="C100" s="1" t="s">
        <v>284</v>
      </c>
      <c r="D100" s="1" t="s">
        <v>147</v>
      </c>
      <c r="E100" s="1" t="s">
        <v>101</v>
      </c>
      <c r="F100" s="1" t="s">
        <v>144</v>
      </c>
      <c r="G100" s="1" t="s">
        <v>54</v>
      </c>
      <c r="H100" s="1" t="s">
        <v>55</v>
      </c>
      <c r="I100" s="2">
        <v>80</v>
      </c>
      <c r="J100" s="2">
        <v>0.75</v>
      </c>
      <c r="K100" s="2">
        <f t="shared" si="9"/>
        <v>0.35</v>
      </c>
      <c r="L100" s="2">
        <f t="shared" si="10"/>
        <v>0</v>
      </c>
      <c r="R100" s="7">
        <v>0.14000000000000001</v>
      </c>
      <c r="S100" s="5">
        <v>185.9375</v>
      </c>
      <c r="T100" s="8">
        <v>0.21</v>
      </c>
      <c r="U100" s="5">
        <v>83.737499999999997</v>
      </c>
      <c r="AL100" s="5" t="str">
        <f t="shared" si="11"/>
        <v/>
      </c>
      <c r="AN100" s="5" t="str">
        <f t="shared" si="12"/>
        <v/>
      </c>
      <c r="AP100" s="5" t="str">
        <f t="shared" si="13"/>
        <v/>
      </c>
      <c r="AS100" s="5">
        <f t="shared" si="15"/>
        <v>269.67500000000001</v>
      </c>
      <c r="AT100" s="11">
        <f t="shared" si="16"/>
        <v>5.1861245426997084E-3</v>
      </c>
      <c r="AU100" s="5">
        <f t="shared" si="14"/>
        <v>5.1861245426997078</v>
      </c>
    </row>
    <row r="101" spans="1:47" x14ac:dyDescent="0.25">
      <c r="A101" s="1" t="s">
        <v>148</v>
      </c>
      <c r="B101" s="1" t="s">
        <v>149</v>
      </c>
      <c r="C101" s="1" t="s">
        <v>150</v>
      </c>
      <c r="D101" s="1" t="s">
        <v>73</v>
      </c>
      <c r="E101" s="1" t="s">
        <v>101</v>
      </c>
      <c r="F101" s="1" t="s">
        <v>144</v>
      </c>
      <c r="G101" s="1" t="s">
        <v>54</v>
      </c>
      <c r="H101" s="1" t="s">
        <v>55</v>
      </c>
      <c r="I101" s="2">
        <v>79.25</v>
      </c>
      <c r="J101" s="2">
        <v>38.31</v>
      </c>
      <c r="K101" s="2">
        <f t="shared" si="9"/>
        <v>9.67</v>
      </c>
      <c r="L101" s="2">
        <f t="shared" si="10"/>
        <v>0</v>
      </c>
      <c r="R101" s="7">
        <v>0.23</v>
      </c>
      <c r="S101" s="5">
        <v>305.46875</v>
      </c>
      <c r="T101" s="8">
        <v>9.44</v>
      </c>
      <c r="U101" s="5">
        <v>4024.1849999999999</v>
      </c>
      <c r="AL101" s="5" t="str">
        <f t="shared" si="11"/>
        <v/>
      </c>
      <c r="AN101" s="5" t="str">
        <f t="shared" si="12"/>
        <v/>
      </c>
      <c r="AP101" s="5" t="str">
        <f t="shared" si="13"/>
        <v/>
      </c>
      <c r="AS101" s="5">
        <f t="shared" si="15"/>
        <v>4329.6537499999995</v>
      </c>
      <c r="AT101" s="11">
        <f t="shared" si="16"/>
        <v>8.3263645403789097E-2</v>
      </c>
      <c r="AU101" s="5">
        <f t="shared" si="14"/>
        <v>83.263645403789099</v>
      </c>
    </row>
    <row r="102" spans="1:47" x14ac:dyDescent="0.25">
      <c r="A102" s="1" t="s">
        <v>151</v>
      </c>
      <c r="B102" s="1" t="s">
        <v>152</v>
      </c>
      <c r="C102" s="1" t="s">
        <v>153</v>
      </c>
      <c r="D102" s="1" t="s">
        <v>73</v>
      </c>
      <c r="E102" s="1" t="s">
        <v>62</v>
      </c>
      <c r="F102" s="1" t="s">
        <v>88</v>
      </c>
      <c r="G102" s="1" t="s">
        <v>54</v>
      </c>
      <c r="H102" s="1" t="s">
        <v>55</v>
      </c>
      <c r="I102" s="2">
        <v>160</v>
      </c>
      <c r="J102" s="2">
        <v>0.28000000000000003</v>
      </c>
      <c r="K102" s="2">
        <f t="shared" si="9"/>
        <v>0.27</v>
      </c>
      <c r="L102" s="2">
        <f t="shared" si="10"/>
        <v>0</v>
      </c>
      <c r="N102" s="4">
        <v>7.0000000000000007E-2</v>
      </c>
      <c r="O102" s="5">
        <v>236.14500000000001</v>
      </c>
      <c r="P102" s="6">
        <v>0.04</v>
      </c>
      <c r="Q102" s="5">
        <v>83.95</v>
      </c>
      <c r="AB102" s="10">
        <v>0.16</v>
      </c>
      <c r="AC102" s="5">
        <v>25.012499999999999</v>
      </c>
      <c r="AL102" s="5" t="str">
        <f t="shared" si="11"/>
        <v/>
      </c>
      <c r="AN102" s="5" t="str">
        <f t="shared" si="12"/>
        <v/>
      </c>
      <c r="AP102" s="5" t="str">
        <f t="shared" si="13"/>
        <v/>
      </c>
      <c r="AS102" s="5">
        <f t="shared" si="15"/>
        <v>345.10750000000002</v>
      </c>
      <c r="AT102" s="11">
        <f t="shared" si="16"/>
        <v>6.6367682418457009E-3</v>
      </c>
      <c r="AU102" s="5">
        <f t="shared" si="14"/>
        <v>6.6367682418457017</v>
      </c>
    </row>
    <row r="103" spans="1:47" x14ac:dyDescent="0.25">
      <c r="A103" s="1" t="s">
        <v>151</v>
      </c>
      <c r="B103" s="1" t="s">
        <v>152</v>
      </c>
      <c r="C103" s="1" t="s">
        <v>153</v>
      </c>
      <c r="D103" s="1" t="s">
        <v>73</v>
      </c>
      <c r="E103" s="1" t="s">
        <v>61</v>
      </c>
      <c r="F103" s="1" t="s">
        <v>88</v>
      </c>
      <c r="G103" s="1" t="s">
        <v>54</v>
      </c>
      <c r="H103" s="1" t="s">
        <v>55</v>
      </c>
      <c r="I103" s="2">
        <v>160</v>
      </c>
      <c r="J103" s="2">
        <v>0.63</v>
      </c>
      <c r="K103" s="2">
        <f t="shared" si="9"/>
        <v>0.63000000000000012</v>
      </c>
      <c r="L103" s="2">
        <f t="shared" si="10"/>
        <v>0</v>
      </c>
      <c r="N103" s="4">
        <v>0.06</v>
      </c>
      <c r="O103" s="5">
        <v>236.14500000000001</v>
      </c>
      <c r="P103" s="6">
        <v>0.57000000000000006</v>
      </c>
      <c r="Q103" s="5">
        <v>1431.3475000000001</v>
      </c>
      <c r="AL103" s="5" t="str">
        <f t="shared" si="11"/>
        <v/>
      </c>
      <c r="AN103" s="5" t="str">
        <f t="shared" si="12"/>
        <v/>
      </c>
      <c r="AP103" s="5" t="str">
        <f t="shared" si="13"/>
        <v/>
      </c>
      <c r="AS103" s="5">
        <f t="shared" si="15"/>
        <v>1667.4925000000001</v>
      </c>
      <c r="AT103" s="11">
        <f t="shared" si="16"/>
        <v>3.2067576820312201E-2</v>
      </c>
      <c r="AU103" s="5">
        <f t="shared" si="14"/>
        <v>32.067576820312205</v>
      </c>
    </row>
    <row r="104" spans="1:47" x14ac:dyDescent="0.25">
      <c r="A104" s="1" t="s">
        <v>151</v>
      </c>
      <c r="B104" s="1" t="s">
        <v>152</v>
      </c>
      <c r="C104" s="1" t="s">
        <v>153</v>
      </c>
      <c r="D104" s="1" t="s">
        <v>73</v>
      </c>
      <c r="E104" s="1" t="s">
        <v>59</v>
      </c>
      <c r="F104" s="1" t="s">
        <v>154</v>
      </c>
      <c r="G104" s="1" t="s">
        <v>54</v>
      </c>
      <c r="H104" s="1" t="s">
        <v>55</v>
      </c>
      <c r="I104" s="2">
        <v>160</v>
      </c>
      <c r="J104" s="2">
        <v>39.46</v>
      </c>
      <c r="K104" s="2">
        <f t="shared" si="9"/>
        <v>39.459999999999994</v>
      </c>
      <c r="L104" s="2">
        <f t="shared" si="10"/>
        <v>0</v>
      </c>
      <c r="P104" s="6">
        <v>11.5</v>
      </c>
      <c r="Q104" s="5">
        <v>24135.625</v>
      </c>
      <c r="R104" s="7">
        <v>24.91</v>
      </c>
      <c r="S104" s="5">
        <v>33083.59375</v>
      </c>
      <c r="T104" s="8">
        <v>3.05</v>
      </c>
      <c r="U104" s="5">
        <v>1216.1875</v>
      </c>
      <c r="AL104" s="5" t="str">
        <f t="shared" si="11"/>
        <v/>
      </c>
      <c r="AN104" s="5" t="str">
        <f t="shared" si="12"/>
        <v/>
      </c>
      <c r="AP104" s="5" t="str">
        <f t="shared" si="13"/>
        <v/>
      </c>
      <c r="AS104" s="5">
        <f t="shared" si="15"/>
        <v>58435.40625</v>
      </c>
      <c r="AT104" s="11">
        <f t="shared" si="16"/>
        <v>1.1237722981950604</v>
      </c>
      <c r="AU104" s="5">
        <f t="shared" si="14"/>
        <v>1123.7722981950606</v>
      </c>
    </row>
    <row r="105" spans="1:47" x14ac:dyDescent="0.25">
      <c r="A105" s="1" t="s">
        <v>151</v>
      </c>
      <c r="B105" s="1" t="s">
        <v>152</v>
      </c>
      <c r="C105" s="1" t="s">
        <v>153</v>
      </c>
      <c r="D105" s="1" t="s">
        <v>73</v>
      </c>
      <c r="E105" s="1" t="s">
        <v>101</v>
      </c>
      <c r="F105" s="1" t="s">
        <v>154</v>
      </c>
      <c r="G105" s="1" t="s">
        <v>54</v>
      </c>
      <c r="H105" s="1" t="s">
        <v>55</v>
      </c>
      <c r="I105" s="2">
        <v>160</v>
      </c>
      <c r="J105" s="2">
        <v>0.17</v>
      </c>
      <c r="K105" s="2">
        <f t="shared" si="9"/>
        <v>0.17</v>
      </c>
      <c r="L105" s="2">
        <f t="shared" si="10"/>
        <v>0</v>
      </c>
      <c r="N105" s="4">
        <v>0.03</v>
      </c>
      <c r="O105" s="5">
        <v>84.337499999999991</v>
      </c>
      <c r="P105" s="6">
        <v>0.1</v>
      </c>
      <c r="Q105" s="5">
        <v>209.875</v>
      </c>
      <c r="R105" s="7">
        <v>0.03</v>
      </c>
      <c r="S105" s="5">
        <v>39.84375</v>
      </c>
      <c r="T105" s="8">
        <v>0.01</v>
      </c>
      <c r="U105" s="5">
        <v>3.9874999999999998</v>
      </c>
      <c r="AL105" s="5" t="str">
        <f t="shared" si="11"/>
        <v/>
      </c>
      <c r="AN105" s="5" t="str">
        <f t="shared" si="12"/>
        <v/>
      </c>
      <c r="AP105" s="5" t="str">
        <f t="shared" si="13"/>
        <v/>
      </c>
      <c r="AS105" s="5">
        <f t="shared" si="15"/>
        <v>338.04374999999999</v>
      </c>
      <c r="AT105" s="11">
        <f t="shared" si="16"/>
        <v>6.5009251446416774E-3</v>
      </c>
      <c r="AU105" s="5">
        <f t="shared" si="14"/>
        <v>6.5009251446416778</v>
      </c>
    </row>
    <row r="106" spans="1:47" x14ac:dyDescent="0.25">
      <c r="A106" s="1" t="s">
        <v>151</v>
      </c>
      <c r="B106" s="1" t="s">
        <v>152</v>
      </c>
      <c r="C106" s="1" t="s">
        <v>153</v>
      </c>
      <c r="D106" s="1" t="s">
        <v>73</v>
      </c>
      <c r="E106" s="1" t="s">
        <v>100</v>
      </c>
      <c r="F106" s="1" t="s">
        <v>154</v>
      </c>
      <c r="G106" s="1" t="s">
        <v>54</v>
      </c>
      <c r="H106" s="1" t="s">
        <v>55</v>
      </c>
      <c r="I106" s="2">
        <v>160</v>
      </c>
      <c r="J106" s="2">
        <v>40.299999999999997</v>
      </c>
      <c r="K106" s="2">
        <f t="shared" si="9"/>
        <v>39.999999999999993</v>
      </c>
      <c r="L106" s="2">
        <f t="shared" si="10"/>
        <v>0</v>
      </c>
      <c r="N106" s="4">
        <v>11.81</v>
      </c>
      <c r="O106" s="5">
        <v>35686.0075</v>
      </c>
      <c r="P106" s="6">
        <v>16.45</v>
      </c>
      <c r="Q106" s="5">
        <v>35372.332499999997</v>
      </c>
      <c r="R106" s="7">
        <v>11.7</v>
      </c>
      <c r="S106" s="5">
        <v>15539.0625</v>
      </c>
      <c r="T106" s="8">
        <v>0.04</v>
      </c>
      <c r="U106" s="5">
        <v>15.95</v>
      </c>
      <c r="AL106" s="5" t="str">
        <f t="shared" si="11"/>
        <v/>
      </c>
      <c r="AN106" s="5" t="str">
        <f t="shared" si="12"/>
        <v/>
      </c>
      <c r="AP106" s="5" t="str">
        <f t="shared" si="13"/>
        <v/>
      </c>
      <c r="AS106" s="5">
        <f t="shared" si="15"/>
        <v>86613.352499999994</v>
      </c>
      <c r="AT106" s="11">
        <f t="shared" si="16"/>
        <v>1.6656628650254979</v>
      </c>
      <c r="AU106" s="5">
        <f t="shared" si="14"/>
        <v>1665.6628650254977</v>
      </c>
    </row>
    <row r="107" spans="1:47" x14ac:dyDescent="0.25">
      <c r="A107" s="1" t="s">
        <v>151</v>
      </c>
      <c r="B107" s="1" t="s">
        <v>152</v>
      </c>
      <c r="C107" s="1" t="s">
        <v>153</v>
      </c>
      <c r="D107" s="1" t="s">
        <v>73</v>
      </c>
      <c r="E107" s="1" t="s">
        <v>58</v>
      </c>
      <c r="F107" s="1" t="s">
        <v>154</v>
      </c>
      <c r="G107" s="1" t="s">
        <v>54</v>
      </c>
      <c r="H107" s="1" t="s">
        <v>55</v>
      </c>
      <c r="I107" s="2">
        <v>160</v>
      </c>
      <c r="J107" s="2">
        <v>37.94</v>
      </c>
      <c r="K107" s="2">
        <f t="shared" si="9"/>
        <v>37.950000000000003</v>
      </c>
      <c r="L107" s="2">
        <f t="shared" si="10"/>
        <v>0</v>
      </c>
      <c r="N107" s="4">
        <v>7.9</v>
      </c>
      <c r="O107" s="5">
        <v>22349.4375</v>
      </c>
      <c r="P107" s="6">
        <v>18.350000000000001</v>
      </c>
      <c r="Q107" s="5">
        <v>38512.0625</v>
      </c>
      <c r="R107" s="7">
        <v>3.98</v>
      </c>
      <c r="S107" s="5">
        <v>5285.9375</v>
      </c>
      <c r="Z107" s="9">
        <v>1.24</v>
      </c>
      <c r="AA107" s="5">
        <v>197.625</v>
      </c>
      <c r="AB107" s="10">
        <v>6.48</v>
      </c>
      <c r="AC107" s="5">
        <v>939.83749999999998</v>
      </c>
      <c r="AL107" s="5" t="str">
        <f t="shared" si="11"/>
        <v/>
      </c>
      <c r="AN107" s="5" t="str">
        <f t="shared" si="12"/>
        <v/>
      </c>
      <c r="AP107" s="5" t="str">
        <f t="shared" si="13"/>
        <v/>
      </c>
      <c r="AS107" s="5">
        <f t="shared" si="15"/>
        <v>67284.899999999994</v>
      </c>
      <c r="AT107" s="11">
        <f t="shared" si="16"/>
        <v>1.2939570640329863</v>
      </c>
      <c r="AU107" s="5">
        <f t="shared" si="14"/>
        <v>1293.9570640329864</v>
      </c>
    </row>
    <row r="108" spans="1:47" x14ac:dyDescent="0.25">
      <c r="A108" s="1" t="s">
        <v>151</v>
      </c>
      <c r="B108" s="1" t="s">
        <v>152</v>
      </c>
      <c r="C108" s="1" t="s">
        <v>153</v>
      </c>
      <c r="D108" s="1" t="s">
        <v>73</v>
      </c>
      <c r="E108" s="1" t="s">
        <v>56</v>
      </c>
      <c r="F108" s="1" t="s">
        <v>154</v>
      </c>
      <c r="G108" s="1" t="s">
        <v>54</v>
      </c>
      <c r="H108" s="1" t="s">
        <v>55</v>
      </c>
      <c r="I108" s="2">
        <v>160</v>
      </c>
      <c r="J108" s="2">
        <v>36.94</v>
      </c>
      <c r="K108" s="2">
        <f t="shared" si="9"/>
        <v>36.93</v>
      </c>
      <c r="L108" s="2">
        <f t="shared" si="10"/>
        <v>0</v>
      </c>
      <c r="P108" s="6">
        <v>24.96</v>
      </c>
      <c r="Q108" s="5">
        <v>50537.899999999987</v>
      </c>
      <c r="R108" s="7">
        <v>11.97</v>
      </c>
      <c r="S108" s="5">
        <v>14537.65625</v>
      </c>
      <c r="AL108" s="5" t="str">
        <f t="shared" si="11"/>
        <v/>
      </c>
      <c r="AN108" s="5" t="str">
        <f t="shared" si="12"/>
        <v/>
      </c>
      <c r="AP108" s="5" t="str">
        <f t="shared" si="13"/>
        <v/>
      </c>
      <c r="AS108" s="5">
        <f t="shared" si="15"/>
        <v>65075.556249999987</v>
      </c>
      <c r="AT108" s="11">
        <f t="shared" si="16"/>
        <v>1.2514691365456951</v>
      </c>
      <c r="AU108" s="5">
        <f t="shared" si="14"/>
        <v>1251.4691365456952</v>
      </c>
    </row>
    <row r="109" spans="1:47" x14ac:dyDescent="0.25">
      <c r="A109" s="1" t="s">
        <v>151</v>
      </c>
      <c r="B109" s="1" t="s">
        <v>152</v>
      </c>
      <c r="C109" s="1" t="s">
        <v>153</v>
      </c>
      <c r="D109" s="1" t="s">
        <v>73</v>
      </c>
      <c r="E109" s="1" t="s">
        <v>102</v>
      </c>
      <c r="F109" s="1" t="s">
        <v>154</v>
      </c>
      <c r="G109" s="1" t="s">
        <v>54</v>
      </c>
      <c r="H109" s="1" t="s">
        <v>55</v>
      </c>
      <c r="I109" s="2">
        <v>160</v>
      </c>
      <c r="J109" s="2">
        <v>0.09</v>
      </c>
      <c r="K109" s="2">
        <f t="shared" si="9"/>
        <v>9.0000000000000011E-2</v>
      </c>
      <c r="L109" s="2">
        <f t="shared" si="10"/>
        <v>0</v>
      </c>
      <c r="R109" s="7">
        <v>0.02</v>
      </c>
      <c r="S109" s="5">
        <v>26.5625</v>
      </c>
      <c r="T109" s="8">
        <v>7.0000000000000007E-2</v>
      </c>
      <c r="U109" s="5">
        <v>27.912500000000001</v>
      </c>
      <c r="AL109" s="5" t="str">
        <f t="shared" si="11"/>
        <v/>
      </c>
      <c r="AN109" s="5" t="str">
        <f t="shared" si="12"/>
        <v/>
      </c>
      <c r="AP109" s="5" t="str">
        <f t="shared" si="13"/>
        <v/>
      </c>
      <c r="AS109" s="5">
        <f t="shared" si="15"/>
        <v>54.475000000000001</v>
      </c>
      <c r="AT109" s="11">
        <f t="shared" si="16"/>
        <v>1.0476096577864713E-3</v>
      </c>
      <c r="AU109" s="5">
        <f t="shared" si="14"/>
        <v>1.0476096577864713</v>
      </c>
    </row>
    <row r="110" spans="1:47" x14ac:dyDescent="0.25">
      <c r="A110" s="1" t="s">
        <v>155</v>
      </c>
      <c r="B110" s="1" t="s">
        <v>156</v>
      </c>
      <c r="C110" s="1" t="s">
        <v>143</v>
      </c>
      <c r="D110" s="1" t="s">
        <v>157</v>
      </c>
      <c r="E110" s="1" t="s">
        <v>101</v>
      </c>
      <c r="F110" s="1" t="s">
        <v>154</v>
      </c>
      <c r="G110" s="1" t="s">
        <v>54</v>
      </c>
      <c r="H110" s="1" t="s">
        <v>55</v>
      </c>
      <c r="I110" s="2">
        <v>80</v>
      </c>
      <c r="J110" s="2">
        <v>0.72</v>
      </c>
      <c r="K110" s="2">
        <f t="shared" si="9"/>
        <v>0.73</v>
      </c>
      <c r="L110" s="2">
        <f t="shared" si="10"/>
        <v>0</v>
      </c>
      <c r="P110" s="6">
        <v>0.28000000000000003</v>
      </c>
      <c r="Q110" s="5">
        <v>822.71</v>
      </c>
      <c r="R110" s="7">
        <v>0.35</v>
      </c>
      <c r="S110" s="5">
        <v>624.21875</v>
      </c>
      <c r="T110" s="8">
        <v>0.1</v>
      </c>
      <c r="U110" s="5">
        <v>39.875</v>
      </c>
      <c r="AL110" s="5" t="str">
        <f t="shared" si="11"/>
        <v/>
      </c>
      <c r="AN110" s="5" t="str">
        <f t="shared" si="12"/>
        <v/>
      </c>
      <c r="AP110" s="5" t="str">
        <f t="shared" si="13"/>
        <v/>
      </c>
      <c r="AS110" s="5">
        <f t="shared" si="15"/>
        <v>1486.80375</v>
      </c>
      <c r="AT110" s="11">
        <f t="shared" si="16"/>
        <v>2.8592748375092101E-2</v>
      </c>
      <c r="AU110" s="5">
        <f t="shared" si="14"/>
        <v>28.5927483750921</v>
      </c>
    </row>
    <row r="111" spans="1:47" x14ac:dyDescent="0.25">
      <c r="A111" s="1" t="s">
        <v>155</v>
      </c>
      <c r="B111" s="1" t="s">
        <v>156</v>
      </c>
      <c r="C111" s="1" t="s">
        <v>143</v>
      </c>
      <c r="D111" s="1" t="s">
        <v>157</v>
      </c>
      <c r="E111" s="1" t="s">
        <v>75</v>
      </c>
      <c r="F111" s="1" t="s">
        <v>154</v>
      </c>
      <c r="G111" s="1" t="s">
        <v>54</v>
      </c>
      <c r="H111" s="1" t="s">
        <v>55</v>
      </c>
      <c r="I111" s="2">
        <v>80</v>
      </c>
      <c r="J111" s="2">
        <v>0.67</v>
      </c>
      <c r="K111" s="2">
        <f t="shared" si="9"/>
        <v>0.67999999999999994</v>
      </c>
      <c r="L111" s="2">
        <f t="shared" si="10"/>
        <v>0</v>
      </c>
      <c r="R111" s="7">
        <v>0.43</v>
      </c>
      <c r="S111" s="5">
        <v>587.03125</v>
      </c>
      <c r="T111" s="8">
        <v>0.25</v>
      </c>
      <c r="U111" s="5">
        <v>99.6875</v>
      </c>
      <c r="AL111" s="5" t="str">
        <f t="shared" si="11"/>
        <v/>
      </c>
      <c r="AN111" s="5" t="str">
        <f t="shared" si="12"/>
        <v/>
      </c>
      <c r="AP111" s="5" t="str">
        <f t="shared" si="13"/>
        <v/>
      </c>
      <c r="AS111" s="5">
        <f t="shared" si="15"/>
        <v>686.71875</v>
      </c>
      <c r="AT111" s="11">
        <f t="shared" si="16"/>
        <v>1.3206300040074405E-2</v>
      </c>
      <c r="AU111" s="5">
        <f t="shared" si="14"/>
        <v>13.206300040074405</v>
      </c>
    </row>
    <row r="112" spans="1:47" x14ac:dyDescent="0.25">
      <c r="A112" s="1" t="s">
        <v>155</v>
      </c>
      <c r="B112" s="1" t="s">
        <v>156</v>
      </c>
      <c r="C112" s="1" t="s">
        <v>143</v>
      </c>
      <c r="D112" s="1" t="s">
        <v>157</v>
      </c>
      <c r="E112" s="1" t="s">
        <v>76</v>
      </c>
      <c r="F112" s="1" t="s">
        <v>154</v>
      </c>
      <c r="G112" s="1" t="s">
        <v>54</v>
      </c>
      <c r="H112" s="1" t="s">
        <v>55</v>
      </c>
      <c r="I112" s="2">
        <v>80</v>
      </c>
      <c r="J112" s="2">
        <v>38.71</v>
      </c>
      <c r="K112" s="2">
        <f t="shared" si="9"/>
        <v>10.34</v>
      </c>
      <c r="L112" s="2">
        <f t="shared" si="10"/>
        <v>0</v>
      </c>
      <c r="R112" s="7">
        <v>4.28</v>
      </c>
      <c r="S112" s="5">
        <v>7469.375</v>
      </c>
      <c r="T112" s="8">
        <v>6.06</v>
      </c>
      <c r="U112" s="5">
        <v>2515.315000000001</v>
      </c>
      <c r="AL112" s="5" t="str">
        <f t="shared" si="11"/>
        <v/>
      </c>
      <c r="AN112" s="5" t="str">
        <f t="shared" si="12"/>
        <v/>
      </c>
      <c r="AP112" s="5" t="str">
        <f t="shared" si="13"/>
        <v/>
      </c>
      <c r="AS112" s="5">
        <f t="shared" si="15"/>
        <v>9984.69</v>
      </c>
      <c r="AT112" s="11">
        <f t="shared" si="16"/>
        <v>0.19201574435987154</v>
      </c>
      <c r="AU112" s="5">
        <f t="shared" si="14"/>
        <v>192.01574435987152</v>
      </c>
    </row>
    <row r="113" spans="1:47" x14ac:dyDescent="0.25">
      <c r="A113" s="1" t="s">
        <v>155</v>
      </c>
      <c r="B113" s="1" t="s">
        <v>156</v>
      </c>
      <c r="C113" s="1" t="s">
        <v>143</v>
      </c>
      <c r="D113" s="1" t="s">
        <v>157</v>
      </c>
      <c r="E113" s="1" t="s">
        <v>102</v>
      </c>
      <c r="F113" s="1" t="s">
        <v>154</v>
      </c>
      <c r="G113" s="1" t="s">
        <v>54</v>
      </c>
      <c r="H113" s="1" t="s">
        <v>55</v>
      </c>
      <c r="I113" s="2">
        <v>80</v>
      </c>
      <c r="J113" s="2">
        <v>39.28</v>
      </c>
      <c r="K113" s="2">
        <f t="shared" si="9"/>
        <v>15.21</v>
      </c>
      <c r="L113" s="2">
        <f t="shared" si="10"/>
        <v>0</v>
      </c>
      <c r="P113" s="6">
        <v>4.83</v>
      </c>
      <c r="Q113" s="5">
        <v>14191.747499999999</v>
      </c>
      <c r="R113" s="7">
        <v>7.38</v>
      </c>
      <c r="S113" s="5">
        <v>12457.8125</v>
      </c>
      <c r="T113" s="8">
        <v>3</v>
      </c>
      <c r="U113" s="5">
        <v>1197.845</v>
      </c>
      <c r="AL113" s="5" t="str">
        <f t="shared" si="11"/>
        <v/>
      </c>
      <c r="AN113" s="5" t="str">
        <f t="shared" si="12"/>
        <v/>
      </c>
      <c r="AP113" s="5" t="str">
        <f t="shared" si="13"/>
        <v/>
      </c>
      <c r="AS113" s="5">
        <f t="shared" si="15"/>
        <v>27847.404999999999</v>
      </c>
      <c r="AT113" s="11">
        <f t="shared" si="16"/>
        <v>0.53553392239176256</v>
      </c>
      <c r="AU113" s="5">
        <f t="shared" si="14"/>
        <v>535.53392239176253</v>
      </c>
    </row>
    <row r="114" spans="1:47" x14ac:dyDescent="0.25">
      <c r="A114" s="1" t="s">
        <v>158</v>
      </c>
      <c r="B114" s="1" t="s">
        <v>159</v>
      </c>
      <c r="C114" s="1" t="s">
        <v>160</v>
      </c>
      <c r="D114" s="1" t="s">
        <v>161</v>
      </c>
      <c r="E114" s="1" t="s">
        <v>69</v>
      </c>
      <c r="F114" s="1" t="s">
        <v>88</v>
      </c>
      <c r="G114" s="1" t="s">
        <v>54</v>
      </c>
      <c r="H114" s="1" t="s">
        <v>55</v>
      </c>
      <c r="I114" s="2">
        <v>80</v>
      </c>
      <c r="J114" s="2">
        <v>0.56000000000000005</v>
      </c>
      <c r="K114" s="2">
        <f t="shared" si="9"/>
        <v>0.56000000000000005</v>
      </c>
      <c r="L114" s="2">
        <f t="shared" si="10"/>
        <v>0</v>
      </c>
      <c r="P114" s="6">
        <v>0.23</v>
      </c>
      <c r="Q114" s="5">
        <v>570.86</v>
      </c>
      <c r="Z114" s="9">
        <v>0.13</v>
      </c>
      <c r="AA114" s="5">
        <v>24.862500000000001</v>
      </c>
      <c r="AB114" s="10">
        <v>0.2</v>
      </c>
      <c r="AC114" s="5">
        <v>29.037500000000001</v>
      </c>
      <c r="AL114" s="5" t="str">
        <f t="shared" si="11"/>
        <v/>
      </c>
      <c r="AN114" s="5" t="str">
        <f t="shared" si="12"/>
        <v/>
      </c>
      <c r="AP114" s="5" t="str">
        <f t="shared" si="13"/>
        <v/>
      </c>
      <c r="AS114" s="5">
        <f t="shared" si="15"/>
        <v>624.76</v>
      </c>
      <c r="AT114" s="11">
        <f t="shared" si="16"/>
        <v>1.2014770257892165E-2</v>
      </c>
      <c r="AU114" s="5">
        <f t="shared" si="14"/>
        <v>12.014770257892165</v>
      </c>
    </row>
    <row r="115" spans="1:47" x14ac:dyDescent="0.25">
      <c r="A115" s="1" t="s">
        <v>158</v>
      </c>
      <c r="B115" s="1" t="s">
        <v>159</v>
      </c>
      <c r="C115" s="1" t="s">
        <v>160</v>
      </c>
      <c r="D115" s="1" t="s">
        <v>161</v>
      </c>
      <c r="E115" s="1" t="s">
        <v>63</v>
      </c>
      <c r="F115" s="1" t="s">
        <v>88</v>
      </c>
      <c r="G115" s="1" t="s">
        <v>54</v>
      </c>
      <c r="H115" s="1" t="s">
        <v>55</v>
      </c>
      <c r="I115" s="2">
        <v>80</v>
      </c>
      <c r="J115" s="2">
        <v>0.15</v>
      </c>
      <c r="K115" s="2">
        <f t="shared" si="9"/>
        <v>0.15000000000000002</v>
      </c>
      <c r="L115" s="2">
        <f t="shared" si="10"/>
        <v>0</v>
      </c>
      <c r="P115" s="6">
        <v>0.14000000000000001</v>
      </c>
      <c r="Q115" s="5">
        <v>293.82499999999999</v>
      </c>
      <c r="AB115" s="10">
        <v>0.01</v>
      </c>
      <c r="AC115" s="5">
        <v>1.4375</v>
      </c>
      <c r="AL115" s="5" t="str">
        <f t="shared" si="11"/>
        <v/>
      </c>
      <c r="AN115" s="5" t="str">
        <f t="shared" si="12"/>
        <v/>
      </c>
      <c r="AP115" s="5" t="str">
        <f t="shared" si="13"/>
        <v/>
      </c>
      <c r="AS115" s="5">
        <f t="shared" si="15"/>
        <v>295.26249999999999</v>
      </c>
      <c r="AT115" s="11">
        <f t="shared" si="16"/>
        <v>5.6781981933396591E-3</v>
      </c>
      <c r="AU115" s="5">
        <f t="shared" si="14"/>
        <v>5.678198193339659</v>
      </c>
    </row>
    <row r="116" spans="1:47" x14ac:dyDescent="0.25">
      <c r="A116" s="1" t="s">
        <v>158</v>
      </c>
      <c r="B116" s="1" t="s">
        <v>159</v>
      </c>
      <c r="C116" s="1" t="s">
        <v>160</v>
      </c>
      <c r="D116" s="1" t="s">
        <v>161</v>
      </c>
      <c r="E116" s="1" t="s">
        <v>101</v>
      </c>
      <c r="F116" s="1" t="s">
        <v>154</v>
      </c>
      <c r="G116" s="1" t="s">
        <v>54</v>
      </c>
      <c r="H116" s="1" t="s">
        <v>55</v>
      </c>
      <c r="I116" s="2">
        <v>80</v>
      </c>
      <c r="J116" s="2">
        <v>39.380000000000003</v>
      </c>
      <c r="K116" s="2">
        <f t="shared" si="9"/>
        <v>39.36</v>
      </c>
      <c r="L116" s="2">
        <f t="shared" si="10"/>
        <v>0</v>
      </c>
      <c r="N116" s="4">
        <v>6.03</v>
      </c>
      <c r="O116" s="5">
        <v>17182.36</v>
      </c>
      <c r="P116" s="6">
        <v>18.510000000000002</v>
      </c>
      <c r="Q116" s="5">
        <v>42600.427499999998</v>
      </c>
      <c r="R116" s="7">
        <v>7.43</v>
      </c>
      <c r="S116" s="5">
        <v>11212.03125</v>
      </c>
      <c r="T116" s="8">
        <v>0.1</v>
      </c>
      <c r="U116" s="5">
        <v>39.875</v>
      </c>
      <c r="Z116" s="9">
        <v>5.28</v>
      </c>
      <c r="AA116" s="5">
        <v>857.11874999999998</v>
      </c>
      <c r="AB116" s="10">
        <v>2.0099999999999998</v>
      </c>
      <c r="AC116" s="5">
        <v>289.22500000000002</v>
      </c>
      <c r="AL116" s="5" t="str">
        <f t="shared" si="11"/>
        <v/>
      </c>
      <c r="AN116" s="5" t="str">
        <f t="shared" si="12"/>
        <v/>
      </c>
      <c r="AP116" s="5" t="str">
        <f t="shared" si="13"/>
        <v/>
      </c>
      <c r="AS116" s="5">
        <f t="shared" si="15"/>
        <v>72181.037500000006</v>
      </c>
      <c r="AT116" s="11">
        <f t="shared" si="16"/>
        <v>1.3881147681330417</v>
      </c>
      <c r="AU116" s="5">
        <f t="shared" si="14"/>
        <v>1388.1147681330417</v>
      </c>
    </row>
    <row r="117" spans="1:47" x14ac:dyDescent="0.25">
      <c r="A117" s="1" t="s">
        <v>158</v>
      </c>
      <c r="B117" s="1" t="s">
        <v>159</v>
      </c>
      <c r="C117" s="1" t="s">
        <v>160</v>
      </c>
      <c r="D117" s="1" t="s">
        <v>161</v>
      </c>
      <c r="E117" s="1" t="s">
        <v>75</v>
      </c>
      <c r="F117" s="1" t="s">
        <v>154</v>
      </c>
      <c r="G117" s="1" t="s">
        <v>54</v>
      </c>
      <c r="H117" s="1" t="s">
        <v>55</v>
      </c>
      <c r="I117" s="2">
        <v>80</v>
      </c>
      <c r="J117" s="2">
        <v>38.71</v>
      </c>
      <c r="K117" s="2">
        <f t="shared" si="9"/>
        <v>38.729999999999997</v>
      </c>
      <c r="L117" s="2">
        <f t="shared" si="10"/>
        <v>0</v>
      </c>
      <c r="P117" s="6">
        <v>19.760000000000002</v>
      </c>
      <c r="Q117" s="5">
        <v>41471.300000000003</v>
      </c>
      <c r="R117" s="7">
        <v>15.32</v>
      </c>
      <c r="S117" s="5">
        <v>20378.75</v>
      </c>
      <c r="T117" s="8">
        <v>3.04</v>
      </c>
      <c r="U117" s="5">
        <v>1212.2</v>
      </c>
      <c r="Z117" s="9">
        <v>0.33</v>
      </c>
      <c r="AA117" s="5">
        <v>52.59375</v>
      </c>
      <c r="AB117" s="10">
        <v>0.28000000000000003</v>
      </c>
      <c r="AC117" s="5">
        <v>40.250000000000007</v>
      </c>
      <c r="AL117" s="5" t="str">
        <f t="shared" si="11"/>
        <v/>
      </c>
      <c r="AN117" s="5" t="str">
        <f t="shared" si="12"/>
        <v/>
      </c>
      <c r="AP117" s="5" t="str">
        <f t="shared" si="13"/>
        <v/>
      </c>
      <c r="AS117" s="5">
        <f t="shared" si="15"/>
        <v>63155.09375</v>
      </c>
      <c r="AT117" s="11">
        <f t="shared" si="16"/>
        <v>1.2145366893237264</v>
      </c>
      <c r="AU117" s="5">
        <f t="shared" si="14"/>
        <v>1214.5366893237263</v>
      </c>
    </row>
    <row r="118" spans="1:47" x14ac:dyDescent="0.25">
      <c r="A118" s="1" t="s">
        <v>162</v>
      </c>
      <c r="B118" s="1" t="s">
        <v>163</v>
      </c>
      <c r="C118" s="1" t="s">
        <v>164</v>
      </c>
      <c r="D118" s="1" t="s">
        <v>165</v>
      </c>
      <c r="E118" s="1" t="s">
        <v>62</v>
      </c>
      <c r="F118" s="1" t="s">
        <v>154</v>
      </c>
      <c r="G118" s="1" t="s">
        <v>54</v>
      </c>
      <c r="H118" s="1" t="s">
        <v>55</v>
      </c>
      <c r="I118" s="2">
        <v>80</v>
      </c>
      <c r="J118" s="2">
        <v>35.03</v>
      </c>
      <c r="K118" s="2">
        <f t="shared" si="9"/>
        <v>34.919999999999995</v>
      </c>
      <c r="L118" s="2">
        <f t="shared" si="10"/>
        <v>0</v>
      </c>
      <c r="P118" s="6">
        <v>4.13</v>
      </c>
      <c r="Q118" s="5">
        <v>6980.4424999999992</v>
      </c>
      <c r="R118" s="7">
        <v>23.09</v>
      </c>
      <c r="S118" s="5">
        <v>26658.125</v>
      </c>
      <c r="T118" s="8">
        <v>6.94</v>
      </c>
      <c r="U118" s="5">
        <v>2320.7249999999999</v>
      </c>
      <c r="Z118" s="9">
        <v>0.65</v>
      </c>
      <c r="AA118" s="5">
        <v>102</v>
      </c>
      <c r="AB118" s="10">
        <v>0.11</v>
      </c>
      <c r="AC118" s="5">
        <v>12.65</v>
      </c>
      <c r="AL118" s="5" t="str">
        <f t="shared" si="11"/>
        <v/>
      </c>
      <c r="AN118" s="5" t="str">
        <f t="shared" si="12"/>
        <v/>
      </c>
      <c r="AP118" s="5" t="str">
        <f t="shared" si="13"/>
        <v/>
      </c>
      <c r="AS118" s="5">
        <f t="shared" si="15"/>
        <v>36073.942499999997</v>
      </c>
      <c r="AT118" s="11">
        <f t="shared" si="16"/>
        <v>0.69373860591893233</v>
      </c>
      <c r="AU118" s="5">
        <f t="shared" si="14"/>
        <v>693.73860591893231</v>
      </c>
    </row>
    <row r="119" spans="1:47" x14ac:dyDescent="0.25">
      <c r="A119" s="1" t="s">
        <v>162</v>
      </c>
      <c r="B119" s="1" t="s">
        <v>163</v>
      </c>
      <c r="C119" s="1" t="s">
        <v>164</v>
      </c>
      <c r="D119" s="1" t="s">
        <v>165</v>
      </c>
      <c r="E119" s="1" t="s">
        <v>52</v>
      </c>
      <c r="F119" s="1" t="s">
        <v>154</v>
      </c>
      <c r="G119" s="1" t="s">
        <v>54</v>
      </c>
      <c r="H119" s="1" t="s">
        <v>55</v>
      </c>
      <c r="I119" s="2">
        <v>80</v>
      </c>
      <c r="J119" s="2">
        <v>0.16</v>
      </c>
      <c r="K119" s="2">
        <f t="shared" si="9"/>
        <v>0.16</v>
      </c>
      <c r="L119" s="2">
        <f t="shared" si="10"/>
        <v>0</v>
      </c>
      <c r="R119" s="7">
        <v>0.12</v>
      </c>
      <c r="S119" s="5">
        <v>148.75</v>
      </c>
      <c r="T119" s="8">
        <v>0.04</v>
      </c>
      <c r="U119" s="5">
        <v>12.76</v>
      </c>
      <c r="AL119" s="5" t="str">
        <f t="shared" si="11"/>
        <v/>
      </c>
      <c r="AN119" s="5" t="str">
        <f t="shared" si="12"/>
        <v/>
      </c>
      <c r="AP119" s="5" t="str">
        <f t="shared" si="13"/>
        <v/>
      </c>
      <c r="AS119" s="5">
        <f t="shared" si="15"/>
        <v>161.51</v>
      </c>
      <c r="AT119" s="11">
        <f t="shared" si="16"/>
        <v>3.1060015755684798E-3</v>
      </c>
      <c r="AU119" s="5">
        <f t="shared" si="14"/>
        <v>3.10600157556848</v>
      </c>
    </row>
    <row r="120" spans="1:47" x14ac:dyDescent="0.25">
      <c r="A120" s="1" t="s">
        <v>162</v>
      </c>
      <c r="B120" s="1" t="s">
        <v>163</v>
      </c>
      <c r="C120" s="1" t="s">
        <v>164</v>
      </c>
      <c r="D120" s="1" t="s">
        <v>165</v>
      </c>
      <c r="E120" s="1" t="s">
        <v>56</v>
      </c>
      <c r="F120" s="1" t="s">
        <v>154</v>
      </c>
      <c r="G120" s="1" t="s">
        <v>54</v>
      </c>
      <c r="H120" s="1" t="s">
        <v>55</v>
      </c>
      <c r="I120" s="2">
        <v>80</v>
      </c>
      <c r="J120" s="2">
        <v>0.66</v>
      </c>
      <c r="K120" s="2">
        <f t="shared" si="9"/>
        <v>0.64999999999999991</v>
      </c>
      <c r="L120" s="2">
        <f t="shared" si="10"/>
        <v>0</v>
      </c>
      <c r="P120" s="6">
        <v>0.3</v>
      </c>
      <c r="Q120" s="5">
        <v>507.89749999999998</v>
      </c>
      <c r="R120" s="7">
        <v>0.35</v>
      </c>
      <c r="S120" s="5">
        <v>406.40625</v>
      </c>
      <c r="AL120" s="5" t="str">
        <f t="shared" si="11"/>
        <v/>
      </c>
      <c r="AN120" s="5" t="str">
        <f t="shared" si="12"/>
        <v/>
      </c>
      <c r="AP120" s="5" t="str">
        <f t="shared" si="13"/>
        <v/>
      </c>
      <c r="AS120" s="5">
        <f t="shared" si="15"/>
        <v>914.30375000000004</v>
      </c>
      <c r="AT120" s="11">
        <f t="shared" si="16"/>
        <v>1.7582991072058508E-2</v>
      </c>
      <c r="AU120" s="5">
        <f t="shared" si="14"/>
        <v>17.582991072058508</v>
      </c>
    </row>
    <row r="121" spans="1:47" x14ac:dyDescent="0.25">
      <c r="A121" s="1" t="s">
        <v>162</v>
      </c>
      <c r="B121" s="1" t="s">
        <v>163</v>
      </c>
      <c r="C121" s="1" t="s">
        <v>164</v>
      </c>
      <c r="D121" s="1" t="s">
        <v>165</v>
      </c>
      <c r="E121" s="1" t="s">
        <v>57</v>
      </c>
      <c r="F121" s="1" t="s">
        <v>154</v>
      </c>
      <c r="G121" s="1" t="s">
        <v>54</v>
      </c>
      <c r="H121" s="1" t="s">
        <v>55</v>
      </c>
      <c r="I121" s="2">
        <v>80</v>
      </c>
      <c r="J121" s="2">
        <v>37.909999999999997</v>
      </c>
      <c r="K121" s="2">
        <f t="shared" si="9"/>
        <v>37.92</v>
      </c>
      <c r="L121" s="2">
        <f t="shared" si="10"/>
        <v>0</v>
      </c>
      <c r="P121" s="6">
        <v>8.61</v>
      </c>
      <c r="Q121" s="5">
        <v>14456.19</v>
      </c>
      <c r="R121" s="7">
        <v>27.61</v>
      </c>
      <c r="S121" s="5">
        <v>29922.65625</v>
      </c>
      <c r="T121" s="8">
        <v>1.58</v>
      </c>
      <c r="U121" s="5">
        <v>511.19749999999999</v>
      </c>
      <c r="Z121" s="9">
        <v>0.09</v>
      </c>
      <c r="AA121" s="5">
        <v>11.475</v>
      </c>
      <c r="AB121" s="10">
        <v>0.03</v>
      </c>
      <c r="AC121" s="5">
        <v>3.45</v>
      </c>
      <c r="AL121" s="5" t="str">
        <f t="shared" si="11"/>
        <v/>
      </c>
      <c r="AN121" s="5" t="str">
        <f t="shared" si="12"/>
        <v/>
      </c>
      <c r="AP121" s="5" t="str">
        <f t="shared" si="13"/>
        <v/>
      </c>
      <c r="AS121" s="5">
        <f t="shared" si="15"/>
        <v>44904.96875</v>
      </c>
      <c r="AT121" s="11">
        <f t="shared" si="16"/>
        <v>0.8635682229481354</v>
      </c>
      <c r="AU121" s="5">
        <f t="shared" si="14"/>
        <v>863.56822294813549</v>
      </c>
    </row>
    <row r="122" spans="1:47" x14ac:dyDescent="0.25">
      <c r="A122" s="1" t="s">
        <v>162</v>
      </c>
      <c r="B122" s="1" t="s">
        <v>163</v>
      </c>
      <c r="C122" s="1" t="s">
        <v>164</v>
      </c>
      <c r="D122" s="1" t="s">
        <v>165</v>
      </c>
      <c r="E122" s="1" t="s">
        <v>63</v>
      </c>
      <c r="F122" s="1" t="s">
        <v>166</v>
      </c>
      <c r="G122" s="1" t="s">
        <v>54</v>
      </c>
      <c r="H122" s="1" t="s">
        <v>55</v>
      </c>
      <c r="I122" s="2">
        <v>80</v>
      </c>
      <c r="J122" s="2">
        <v>0.23</v>
      </c>
      <c r="K122" s="2">
        <f t="shared" si="9"/>
        <v>0.23</v>
      </c>
      <c r="L122" s="2">
        <f t="shared" si="10"/>
        <v>0</v>
      </c>
      <c r="Z122" s="9">
        <v>0.23</v>
      </c>
      <c r="AA122" s="5">
        <v>36.65625</v>
      </c>
      <c r="AL122" s="5" t="str">
        <f t="shared" si="11"/>
        <v/>
      </c>
      <c r="AN122" s="5" t="str">
        <f t="shared" si="12"/>
        <v/>
      </c>
      <c r="AP122" s="5" t="str">
        <f t="shared" si="13"/>
        <v/>
      </c>
      <c r="AS122" s="5">
        <f t="shared" si="15"/>
        <v>36.65625</v>
      </c>
      <c r="AT122" s="11">
        <f t="shared" si="16"/>
        <v>7.0493697142240169E-4</v>
      </c>
      <c r="AU122" s="5">
        <f t="shared" si="14"/>
        <v>0.70493697142240175</v>
      </c>
    </row>
    <row r="123" spans="1:47" x14ac:dyDescent="0.25">
      <c r="A123" s="1" t="s">
        <v>167</v>
      </c>
      <c r="B123" s="1" t="s">
        <v>168</v>
      </c>
      <c r="C123" s="1" t="s">
        <v>169</v>
      </c>
      <c r="D123" s="1" t="s">
        <v>157</v>
      </c>
      <c r="E123" s="1" t="s">
        <v>52</v>
      </c>
      <c r="F123" s="1" t="s">
        <v>154</v>
      </c>
      <c r="G123" s="1" t="s">
        <v>54</v>
      </c>
      <c r="H123" s="1" t="s">
        <v>55</v>
      </c>
      <c r="I123" s="2">
        <v>8.1000003814697266</v>
      </c>
      <c r="J123" s="2">
        <v>4.75</v>
      </c>
      <c r="K123" s="2">
        <f t="shared" si="9"/>
        <v>4.74</v>
      </c>
      <c r="L123" s="2">
        <f t="shared" si="10"/>
        <v>0</v>
      </c>
      <c r="R123" s="7">
        <v>0.09</v>
      </c>
      <c r="S123" s="5">
        <v>95.625</v>
      </c>
      <c r="T123" s="8">
        <v>0.03</v>
      </c>
      <c r="U123" s="5">
        <v>9.57</v>
      </c>
      <c r="Z123" s="9">
        <v>2.3199999999999998</v>
      </c>
      <c r="AA123" s="5">
        <v>295.8</v>
      </c>
      <c r="AB123" s="10">
        <v>2.2999999999999998</v>
      </c>
      <c r="AC123" s="5">
        <v>264.5</v>
      </c>
      <c r="AL123" s="5" t="str">
        <f t="shared" si="11"/>
        <v/>
      </c>
      <c r="AN123" s="5" t="str">
        <f t="shared" si="12"/>
        <v/>
      </c>
      <c r="AP123" s="5" t="str">
        <f t="shared" si="13"/>
        <v/>
      </c>
      <c r="AS123" s="5">
        <f t="shared" si="15"/>
        <v>665.495</v>
      </c>
      <c r="AT123" s="11">
        <f t="shared" si="16"/>
        <v>1.2798145740405831E-2</v>
      </c>
      <c r="AU123" s="5">
        <f t="shared" si="14"/>
        <v>12.798145740405831</v>
      </c>
    </row>
    <row r="124" spans="1:47" x14ac:dyDescent="0.25">
      <c r="A124" s="1" t="s">
        <v>167</v>
      </c>
      <c r="B124" s="1" t="s">
        <v>168</v>
      </c>
      <c r="C124" s="1" t="s">
        <v>169</v>
      </c>
      <c r="D124" s="1" t="s">
        <v>157</v>
      </c>
      <c r="E124" s="1" t="s">
        <v>61</v>
      </c>
      <c r="F124" s="1" t="s">
        <v>154</v>
      </c>
      <c r="G124" s="1" t="s">
        <v>54</v>
      </c>
      <c r="H124" s="1" t="s">
        <v>55</v>
      </c>
      <c r="I124" s="2">
        <v>8.1000003814697266</v>
      </c>
      <c r="J124" s="2">
        <v>3.35</v>
      </c>
      <c r="K124" s="2">
        <f t="shared" si="9"/>
        <v>2.2999999999999998</v>
      </c>
      <c r="L124" s="2">
        <f t="shared" si="10"/>
        <v>0</v>
      </c>
      <c r="T124" s="8">
        <v>0.13</v>
      </c>
      <c r="U124" s="5">
        <v>41.47</v>
      </c>
      <c r="Z124" s="9">
        <v>1.64</v>
      </c>
      <c r="AA124" s="5">
        <v>209.1</v>
      </c>
      <c r="AB124" s="10">
        <v>0.53</v>
      </c>
      <c r="AC124" s="5">
        <v>60.95</v>
      </c>
      <c r="AL124" s="5" t="str">
        <f t="shared" si="11"/>
        <v/>
      </c>
      <c r="AN124" s="5" t="str">
        <f t="shared" si="12"/>
        <v/>
      </c>
      <c r="AP124" s="5" t="str">
        <f t="shared" si="13"/>
        <v/>
      </c>
      <c r="AS124" s="5">
        <f t="shared" si="15"/>
        <v>311.52</v>
      </c>
      <c r="AT124" s="11">
        <f t="shared" si="16"/>
        <v>5.9908464542201278E-3</v>
      </c>
      <c r="AU124" s="5">
        <f t="shared" si="14"/>
        <v>5.9908464542201276</v>
      </c>
    </row>
    <row r="125" spans="1:47" x14ac:dyDescent="0.25">
      <c r="A125" s="1" t="s">
        <v>170</v>
      </c>
      <c r="B125" s="1" t="s">
        <v>171</v>
      </c>
      <c r="C125" s="1" t="s">
        <v>172</v>
      </c>
      <c r="D125" s="1" t="s">
        <v>173</v>
      </c>
      <c r="E125" s="1" t="s">
        <v>92</v>
      </c>
      <c r="F125" s="1" t="s">
        <v>154</v>
      </c>
      <c r="G125" s="1" t="s">
        <v>54</v>
      </c>
      <c r="H125" s="1" t="s">
        <v>55</v>
      </c>
      <c r="I125" s="2">
        <v>40</v>
      </c>
      <c r="J125" s="2">
        <v>0.02</v>
      </c>
      <c r="K125" s="2">
        <f t="shared" si="9"/>
        <v>0.02</v>
      </c>
      <c r="L125" s="2">
        <f t="shared" si="10"/>
        <v>0</v>
      </c>
      <c r="R125" s="7">
        <v>0.01</v>
      </c>
      <c r="S125" s="5">
        <v>13.28125</v>
      </c>
      <c r="T125" s="8">
        <v>0.01</v>
      </c>
      <c r="U125" s="5">
        <v>3.9874999999999998</v>
      </c>
      <c r="AL125" s="5" t="str">
        <f t="shared" si="11"/>
        <v/>
      </c>
      <c r="AN125" s="5" t="str">
        <f t="shared" si="12"/>
        <v/>
      </c>
      <c r="AP125" s="5" t="str">
        <f t="shared" si="13"/>
        <v/>
      </c>
      <c r="AS125" s="5">
        <f t="shared" si="15"/>
        <v>17.268750000000001</v>
      </c>
      <c r="AT125" s="11">
        <f t="shared" si="16"/>
        <v>3.3209562694630794E-4</v>
      </c>
      <c r="AU125" s="5">
        <f t="shared" si="14"/>
        <v>0.33209562694630795</v>
      </c>
    </row>
    <row r="126" spans="1:47" x14ac:dyDescent="0.25">
      <c r="A126" s="1" t="s">
        <v>170</v>
      </c>
      <c r="B126" s="1" t="s">
        <v>171</v>
      </c>
      <c r="C126" s="1" t="s">
        <v>172</v>
      </c>
      <c r="D126" s="1" t="s">
        <v>173</v>
      </c>
      <c r="E126" s="1" t="s">
        <v>59</v>
      </c>
      <c r="F126" s="1" t="s">
        <v>154</v>
      </c>
      <c r="G126" s="1" t="s">
        <v>54</v>
      </c>
      <c r="H126" s="1" t="s">
        <v>55</v>
      </c>
      <c r="I126" s="2">
        <v>40</v>
      </c>
      <c r="J126" s="2">
        <v>0.39</v>
      </c>
      <c r="K126" s="2">
        <f t="shared" si="9"/>
        <v>0.39</v>
      </c>
      <c r="L126" s="2">
        <f t="shared" si="10"/>
        <v>0</v>
      </c>
      <c r="R126" s="7">
        <v>0.39</v>
      </c>
      <c r="S126" s="5">
        <v>517.96875</v>
      </c>
      <c r="AL126" s="5" t="str">
        <f t="shared" si="11"/>
        <v/>
      </c>
      <c r="AN126" s="5" t="str">
        <f t="shared" si="12"/>
        <v/>
      </c>
      <c r="AP126" s="5" t="str">
        <f t="shared" si="13"/>
        <v/>
      </c>
      <c r="AS126" s="5">
        <f t="shared" si="15"/>
        <v>517.96875</v>
      </c>
      <c r="AT126" s="11">
        <f t="shared" si="16"/>
        <v>9.9610659005339372E-3</v>
      </c>
      <c r="AU126" s="5">
        <f t="shared" si="14"/>
        <v>9.9610659005339368</v>
      </c>
    </row>
    <row r="127" spans="1:47" x14ac:dyDescent="0.25">
      <c r="A127" s="1" t="s">
        <v>170</v>
      </c>
      <c r="B127" s="1" t="s">
        <v>171</v>
      </c>
      <c r="C127" s="1" t="s">
        <v>172</v>
      </c>
      <c r="D127" s="1" t="s">
        <v>173</v>
      </c>
      <c r="E127" s="1" t="s">
        <v>52</v>
      </c>
      <c r="F127" s="1" t="s">
        <v>154</v>
      </c>
      <c r="G127" s="1" t="s">
        <v>54</v>
      </c>
      <c r="H127" s="1" t="s">
        <v>55</v>
      </c>
      <c r="I127" s="2">
        <v>40</v>
      </c>
      <c r="J127" s="2">
        <v>20.079999999999998</v>
      </c>
      <c r="K127" s="2">
        <f t="shared" si="9"/>
        <v>16.97</v>
      </c>
      <c r="L127" s="2">
        <f t="shared" si="10"/>
        <v>0</v>
      </c>
      <c r="R127" s="7">
        <v>7.88</v>
      </c>
      <c r="S127" s="5">
        <v>10465.625</v>
      </c>
      <c r="T127" s="8">
        <v>9.09</v>
      </c>
      <c r="U127" s="5">
        <v>3419.68</v>
      </c>
      <c r="AL127" s="5" t="str">
        <f t="shared" si="11"/>
        <v/>
      </c>
      <c r="AN127" s="5" t="str">
        <f t="shared" si="12"/>
        <v/>
      </c>
      <c r="AP127" s="5" t="str">
        <f t="shared" si="13"/>
        <v/>
      </c>
      <c r="AS127" s="5">
        <f t="shared" si="15"/>
        <v>13885.305</v>
      </c>
      <c r="AT127" s="11">
        <f t="shared" si="16"/>
        <v>0.26702853821589312</v>
      </c>
      <c r="AU127" s="5">
        <f t="shared" si="14"/>
        <v>267.02853821589315</v>
      </c>
    </row>
    <row r="128" spans="1:47" x14ac:dyDescent="0.25">
      <c r="A128" s="1" t="s">
        <v>174</v>
      </c>
      <c r="B128" s="1" t="s">
        <v>175</v>
      </c>
      <c r="C128" s="1" t="s">
        <v>176</v>
      </c>
      <c r="D128" s="1" t="s">
        <v>157</v>
      </c>
      <c r="E128" s="1" t="s">
        <v>59</v>
      </c>
      <c r="F128" s="1" t="s">
        <v>154</v>
      </c>
      <c r="G128" s="1" t="s">
        <v>54</v>
      </c>
      <c r="H128" s="1" t="s">
        <v>55</v>
      </c>
      <c r="I128" s="2">
        <v>24.520000457763668</v>
      </c>
      <c r="J128" s="2">
        <v>0.38</v>
      </c>
      <c r="K128" s="2">
        <f t="shared" si="9"/>
        <v>0.38</v>
      </c>
      <c r="L128" s="2">
        <f t="shared" si="10"/>
        <v>0</v>
      </c>
      <c r="R128" s="7">
        <v>0.38</v>
      </c>
      <c r="S128" s="5">
        <v>504.6875</v>
      </c>
      <c r="AL128" s="5" t="str">
        <f t="shared" si="11"/>
        <v/>
      </c>
      <c r="AN128" s="5" t="str">
        <f t="shared" si="12"/>
        <v/>
      </c>
      <c r="AP128" s="5" t="str">
        <f t="shared" si="13"/>
        <v/>
      </c>
      <c r="AS128" s="5">
        <f t="shared" si="15"/>
        <v>504.6875</v>
      </c>
      <c r="AT128" s="11">
        <f t="shared" si="16"/>
        <v>9.7056539543664E-3</v>
      </c>
      <c r="AU128" s="5">
        <f t="shared" si="14"/>
        <v>9.7056539543664009</v>
      </c>
    </row>
    <row r="129" spans="1:47" x14ac:dyDescent="0.25">
      <c r="A129" s="1" t="s">
        <v>174</v>
      </c>
      <c r="B129" s="1" t="s">
        <v>175</v>
      </c>
      <c r="C129" s="1" t="s">
        <v>176</v>
      </c>
      <c r="D129" s="1" t="s">
        <v>157</v>
      </c>
      <c r="E129" s="1" t="s">
        <v>52</v>
      </c>
      <c r="F129" s="1" t="s">
        <v>154</v>
      </c>
      <c r="G129" s="1" t="s">
        <v>54</v>
      </c>
      <c r="H129" s="1" t="s">
        <v>55</v>
      </c>
      <c r="I129" s="2">
        <v>24.520000457763668</v>
      </c>
      <c r="J129" s="2">
        <v>15.18</v>
      </c>
      <c r="K129" s="2">
        <f t="shared" si="9"/>
        <v>15.11</v>
      </c>
      <c r="L129" s="2">
        <f t="shared" si="10"/>
        <v>0</v>
      </c>
      <c r="R129" s="7">
        <v>10.48</v>
      </c>
      <c r="S129" s="5">
        <v>12261.25</v>
      </c>
      <c r="T129" s="8">
        <v>4.63</v>
      </c>
      <c r="U129" s="5">
        <v>1479.3625</v>
      </c>
      <c r="AL129" s="5" t="str">
        <f t="shared" si="11"/>
        <v/>
      </c>
      <c r="AN129" s="5" t="str">
        <f t="shared" si="12"/>
        <v/>
      </c>
      <c r="AP129" s="5" t="str">
        <f t="shared" si="13"/>
        <v/>
      </c>
      <c r="AS129" s="5">
        <f t="shared" si="15"/>
        <v>13740.612499999999</v>
      </c>
      <c r="AT129" s="11">
        <f t="shared" si="16"/>
        <v>0.26424595427079411</v>
      </c>
      <c r="AU129" s="5">
        <f t="shared" si="14"/>
        <v>264.24595427079413</v>
      </c>
    </row>
    <row r="130" spans="1:47" x14ac:dyDescent="0.25">
      <c r="A130" s="1" t="s">
        <v>177</v>
      </c>
      <c r="B130" s="1" t="s">
        <v>175</v>
      </c>
      <c r="C130" s="1" t="s">
        <v>176</v>
      </c>
      <c r="D130" s="1" t="s">
        <v>157</v>
      </c>
      <c r="E130" s="1" t="s">
        <v>62</v>
      </c>
      <c r="F130" s="1" t="s">
        <v>154</v>
      </c>
      <c r="G130" s="1" t="s">
        <v>54</v>
      </c>
      <c r="H130" s="1" t="s">
        <v>55</v>
      </c>
      <c r="I130" s="2">
        <v>7.380000114440918</v>
      </c>
      <c r="J130" s="2">
        <v>0.25</v>
      </c>
      <c r="K130" s="2">
        <f t="shared" si="9"/>
        <v>0.24</v>
      </c>
      <c r="L130" s="2">
        <f t="shared" si="10"/>
        <v>0</v>
      </c>
      <c r="T130" s="8">
        <v>0.24</v>
      </c>
      <c r="U130" s="5">
        <v>76.56</v>
      </c>
      <c r="AL130" s="5" t="str">
        <f t="shared" si="11"/>
        <v/>
      </c>
      <c r="AN130" s="5" t="str">
        <f t="shared" si="12"/>
        <v/>
      </c>
      <c r="AP130" s="5" t="str">
        <f t="shared" si="13"/>
        <v/>
      </c>
      <c r="AS130" s="5">
        <f t="shared" si="15"/>
        <v>76.56</v>
      </c>
      <c r="AT130" s="11">
        <f t="shared" si="16"/>
        <v>1.4723266709524045E-3</v>
      </c>
      <c r="AU130" s="5">
        <f t="shared" si="14"/>
        <v>1.4723266709524045</v>
      </c>
    </row>
    <row r="131" spans="1:47" x14ac:dyDescent="0.25">
      <c r="A131" s="1" t="s">
        <v>177</v>
      </c>
      <c r="B131" s="1" t="s">
        <v>175</v>
      </c>
      <c r="C131" s="1" t="s">
        <v>176</v>
      </c>
      <c r="D131" s="1" t="s">
        <v>157</v>
      </c>
      <c r="E131" s="1" t="s">
        <v>61</v>
      </c>
      <c r="F131" s="1" t="s">
        <v>154</v>
      </c>
      <c r="G131" s="1" t="s">
        <v>54</v>
      </c>
      <c r="H131" s="1" t="s">
        <v>55</v>
      </c>
      <c r="I131" s="2">
        <v>7.380000114440918</v>
      </c>
      <c r="J131" s="2">
        <v>6.68</v>
      </c>
      <c r="K131" s="2">
        <f t="shared" ref="K131:K194" si="17">SUM(N131,P131,R131,T131,V131,X131,Z131,AB131,AE131,AG131,AI131)</f>
        <v>6.52</v>
      </c>
      <c r="L131" s="2">
        <f t="shared" ref="L131:L194" si="18">SUM(M131,AD131,AK131,AM131,AO131,AQ131,AR131)</f>
        <v>0</v>
      </c>
      <c r="T131" s="8">
        <v>6.45</v>
      </c>
      <c r="U131" s="5">
        <v>2057.5500000000002</v>
      </c>
      <c r="Z131" s="9">
        <v>0.06</v>
      </c>
      <c r="AA131" s="5">
        <v>7.6499999999999986</v>
      </c>
      <c r="AB131" s="10">
        <v>0.01</v>
      </c>
      <c r="AC131" s="5">
        <v>1.1499999999999999</v>
      </c>
      <c r="AL131" s="5" t="str">
        <f t="shared" ref="AL131:AL194" si="19">IF(AK131&gt;0,AK131*$AL$1,"")</f>
        <v/>
      </c>
      <c r="AN131" s="5" t="str">
        <f t="shared" ref="AN131:AN194" si="20">IF(AM131&gt;0,AM131*$AN$1,"")</f>
        <v/>
      </c>
      <c r="AP131" s="5" t="str">
        <f t="shared" ref="AP131:AP194" si="21">IF(AO131&gt;0,AO131*$AP$1,"")</f>
        <v/>
      </c>
      <c r="AS131" s="5">
        <f t="shared" si="15"/>
        <v>2066.3500000000004</v>
      </c>
      <c r="AT131" s="11">
        <f t="shared" si="16"/>
        <v>3.9738012232530061E-2</v>
      </c>
      <c r="AU131" s="5">
        <f t="shared" ref="AU131:AU194" si="22">(AT131/100)*$AU$1</f>
        <v>39.73801223253006</v>
      </c>
    </row>
    <row r="132" spans="1:47" x14ac:dyDescent="0.25">
      <c r="A132" s="1" t="s">
        <v>178</v>
      </c>
      <c r="B132" s="1" t="s">
        <v>110</v>
      </c>
      <c r="C132" s="1" t="s">
        <v>111</v>
      </c>
      <c r="D132" s="1" t="s">
        <v>112</v>
      </c>
      <c r="E132" s="1" t="s">
        <v>92</v>
      </c>
      <c r="F132" s="1" t="s">
        <v>154</v>
      </c>
      <c r="G132" s="1" t="s">
        <v>54</v>
      </c>
      <c r="H132" s="1" t="s">
        <v>55</v>
      </c>
      <c r="I132" s="2">
        <v>160</v>
      </c>
      <c r="J132" s="2">
        <v>40.14</v>
      </c>
      <c r="K132" s="2">
        <f t="shared" si="17"/>
        <v>9.86</v>
      </c>
      <c r="L132" s="2">
        <f t="shared" si="18"/>
        <v>0</v>
      </c>
      <c r="R132" s="7">
        <v>4.21</v>
      </c>
      <c r="S132" s="5">
        <v>5591.40625</v>
      </c>
      <c r="T132" s="8">
        <v>5.65</v>
      </c>
      <c r="U132" s="5">
        <v>2252.9375</v>
      </c>
      <c r="AL132" s="5" t="str">
        <f t="shared" si="19"/>
        <v/>
      </c>
      <c r="AN132" s="5" t="str">
        <f t="shared" si="20"/>
        <v/>
      </c>
      <c r="AP132" s="5" t="str">
        <f t="shared" si="21"/>
        <v/>
      </c>
      <c r="AS132" s="5">
        <f t="shared" ref="AS132:AS195" si="23">SUM(O132,Q132,S132,U132,W132,Y132,AA132,AC132,AF132,AH132,AJ132)</f>
        <v>7844.34375</v>
      </c>
      <c r="AT132" s="11">
        <f t="shared" ref="AT132:AT195" si="24">(AS132/$AS$228)*100</f>
        <v>0.15085470897653866</v>
      </c>
      <c r="AU132" s="5">
        <f t="shared" si="22"/>
        <v>150.85470897653866</v>
      </c>
    </row>
    <row r="133" spans="1:47" x14ac:dyDescent="0.25">
      <c r="A133" s="1" t="s">
        <v>178</v>
      </c>
      <c r="B133" s="1" t="s">
        <v>110</v>
      </c>
      <c r="C133" s="1" t="s">
        <v>111</v>
      </c>
      <c r="D133" s="1" t="s">
        <v>112</v>
      </c>
      <c r="E133" s="1" t="s">
        <v>102</v>
      </c>
      <c r="F133" s="1" t="s">
        <v>154</v>
      </c>
      <c r="G133" s="1" t="s">
        <v>54</v>
      </c>
      <c r="H133" s="1" t="s">
        <v>55</v>
      </c>
      <c r="I133" s="2">
        <v>160</v>
      </c>
      <c r="J133" s="2">
        <v>0.84</v>
      </c>
      <c r="K133" s="2">
        <f t="shared" si="17"/>
        <v>0.47</v>
      </c>
      <c r="L133" s="2">
        <f t="shared" si="18"/>
        <v>0</v>
      </c>
      <c r="R133" s="7">
        <v>0.3</v>
      </c>
      <c r="S133" s="5">
        <v>398.4375</v>
      </c>
      <c r="T133" s="8">
        <v>0.17</v>
      </c>
      <c r="U133" s="5">
        <v>67.787500000000009</v>
      </c>
      <c r="AL133" s="5" t="str">
        <f t="shared" si="19"/>
        <v/>
      </c>
      <c r="AN133" s="5" t="str">
        <f t="shared" si="20"/>
        <v/>
      </c>
      <c r="AP133" s="5" t="str">
        <f t="shared" si="21"/>
        <v/>
      </c>
      <c r="AS133" s="5">
        <f t="shared" si="23"/>
        <v>466.22500000000002</v>
      </c>
      <c r="AT133" s="11">
        <f t="shared" si="24"/>
        <v>8.9659809582652138E-3</v>
      </c>
      <c r="AU133" s="5">
        <f t="shared" si="22"/>
        <v>8.9659809582652148</v>
      </c>
    </row>
    <row r="134" spans="1:47" x14ac:dyDescent="0.25">
      <c r="A134" s="1" t="s">
        <v>179</v>
      </c>
      <c r="B134" s="1" t="s">
        <v>180</v>
      </c>
      <c r="C134" s="1" t="s">
        <v>181</v>
      </c>
      <c r="D134" s="1" t="s">
        <v>157</v>
      </c>
      <c r="E134" s="1" t="s">
        <v>58</v>
      </c>
      <c r="F134" s="1" t="s">
        <v>166</v>
      </c>
      <c r="G134" s="1" t="s">
        <v>54</v>
      </c>
      <c r="H134" s="1" t="s">
        <v>55</v>
      </c>
      <c r="I134" s="2">
        <v>40</v>
      </c>
      <c r="J134" s="2">
        <v>38.909999999999997</v>
      </c>
      <c r="K134" s="2">
        <f t="shared" si="17"/>
        <v>3.47</v>
      </c>
      <c r="L134" s="2">
        <f t="shared" si="18"/>
        <v>0</v>
      </c>
      <c r="R134" s="7">
        <v>3.47</v>
      </c>
      <c r="S134" s="5">
        <v>4608.59375</v>
      </c>
      <c r="AL134" s="5" t="str">
        <f t="shared" si="19"/>
        <v/>
      </c>
      <c r="AN134" s="5" t="str">
        <f t="shared" si="20"/>
        <v/>
      </c>
      <c r="AP134" s="5" t="str">
        <f t="shared" si="21"/>
        <v/>
      </c>
      <c r="AS134" s="5">
        <f t="shared" si="23"/>
        <v>4608.59375</v>
      </c>
      <c r="AT134" s="11">
        <f t="shared" si="24"/>
        <v>8.8627945320135293E-2</v>
      </c>
      <c r="AU134" s="5">
        <f t="shared" si="22"/>
        <v>88.627945320135296</v>
      </c>
    </row>
    <row r="135" spans="1:47" x14ac:dyDescent="0.25">
      <c r="A135" s="1" t="s">
        <v>182</v>
      </c>
      <c r="B135" s="1" t="s">
        <v>183</v>
      </c>
      <c r="C135" s="1" t="s">
        <v>184</v>
      </c>
      <c r="D135" s="1" t="s">
        <v>185</v>
      </c>
      <c r="E135" s="1" t="s">
        <v>58</v>
      </c>
      <c r="F135" s="1" t="s">
        <v>166</v>
      </c>
      <c r="G135" s="1" t="s">
        <v>54</v>
      </c>
      <c r="H135" s="1" t="s">
        <v>55</v>
      </c>
      <c r="I135" s="2">
        <v>80</v>
      </c>
      <c r="J135" s="2">
        <v>0.45</v>
      </c>
      <c r="K135" s="2">
        <f t="shared" si="17"/>
        <v>0.26</v>
      </c>
      <c r="L135" s="2">
        <f t="shared" si="18"/>
        <v>0</v>
      </c>
      <c r="R135" s="7">
        <v>0.26</v>
      </c>
      <c r="S135" s="5">
        <v>345.3125</v>
      </c>
      <c r="AL135" s="5" t="str">
        <f t="shared" si="19"/>
        <v/>
      </c>
      <c r="AN135" s="5" t="str">
        <f t="shared" si="20"/>
        <v/>
      </c>
      <c r="AP135" s="5" t="str">
        <f t="shared" si="21"/>
        <v/>
      </c>
      <c r="AS135" s="5">
        <f t="shared" si="23"/>
        <v>345.3125</v>
      </c>
      <c r="AT135" s="11">
        <f t="shared" si="24"/>
        <v>6.6407106003559587E-3</v>
      </c>
      <c r="AU135" s="5">
        <f t="shared" si="22"/>
        <v>6.6407106003559582</v>
      </c>
    </row>
    <row r="136" spans="1:47" x14ac:dyDescent="0.25">
      <c r="A136" s="1" t="s">
        <v>182</v>
      </c>
      <c r="B136" s="1" t="s">
        <v>183</v>
      </c>
      <c r="C136" s="1" t="s">
        <v>184</v>
      </c>
      <c r="D136" s="1" t="s">
        <v>185</v>
      </c>
      <c r="E136" s="1" t="s">
        <v>59</v>
      </c>
      <c r="F136" s="1" t="s">
        <v>166</v>
      </c>
      <c r="G136" s="1" t="s">
        <v>54</v>
      </c>
      <c r="H136" s="1" t="s">
        <v>55</v>
      </c>
      <c r="I136" s="2">
        <v>80</v>
      </c>
      <c r="J136" s="2">
        <v>40.14</v>
      </c>
      <c r="K136" s="2">
        <f t="shared" si="17"/>
        <v>28.09</v>
      </c>
      <c r="L136" s="2">
        <f t="shared" si="18"/>
        <v>0</v>
      </c>
      <c r="P136" s="6">
        <v>0.23</v>
      </c>
      <c r="Q136" s="5">
        <v>482.71249999999998</v>
      </c>
      <c r="R136" s="7">
        <v>21.71</v>
      </c>
      <c r="S136" s="5">
        <v>28833.59375</v>
      </c>
      <c r="T136" s="8">
        <v>6.1499999999999986</v>
      </c>
      <c r="U136" s="5">
        <v>2452.3125</v>
      </c>
      <c r="AL136" s="5" t="str">
        <f t="shared" si="19"/>
        <v/>
      </c>
      <c r="AN136" s="5" t="str">
        <f t="shared" si="20"/>
        <v/>
      </c>
      <c r="AP136" s="5" t="str">
        <f t="shared" si="21"/>
        <v/>
      </c>
      <c r="AS136" s="5">
        <f t="shared" si="23"/>
        <v>31768.618750000001</v>
      </c>
      <c r="AT136" s="11">
        <f t="shared" si="24"/>
        <v>0.61094285116175073</v>
      </c>
      <c r="AU136" s="5">
        <f t="shared" si="22"/>
        <v>610.9428511617507</v>
      </c>
    </row>
    <row r="137" spans="1:47" x14ac:dyDescent="0.25">
      <c r="A137" s="1" t="s">
        <v>182</v>
      </c>
      <c r="B137" s="1" t="s">
        <v>183</v>
      </c>
      <c r="C137" s="1" t="s">
        <v>184</v>
      </c>
      <c r="D137" s="1" t="s">
        <v>185</v>
      </c>
      <c r="E137" s="1" t="s">
        <v>56</v>
      </c>
      <c r="F137" s="1" t="s">
        <v>166</v>
      </c>
      <c r="G137" s="1" t="s">
        <v>54</v>
      </c>
      <c r="H137" s="1" t="s">
        <v>55</v>
      </c>
      <c r="I137" s="2">
        <v>80</v>
      </c>
      <c r="J137" s="2">
        <v>39.409999999999997</v>
      </c>
      <c r="K137" s="2">
        <f t="shared" si="17"/>
        <v>34.369999999999997</v>
      </c>
      <c r="L137" s="2">
        <f t="shared" si="18"/>
        <v>0</v>
      </c>
      <c r="P137" s="6">
        <v>8.33</v>
      </c>
      <c r="Q137" s="5">
        <v>17482.587500000001</v>
      </c>
      <c r="R137" s="7">
        <v>23.29</v>
      </c>
      <c r="S137" s="5">
        <v>30932.03125</v>
      </c>
      <c r="T137" s="8">
        <v>2.75</v>
      </c>
      <c r="U137" s="5">
        <v>1096.5625</v>
      </c>
      <c r="AL137" s="5" t="str">
        <f t="shared" si="19"/>
        <v/>
      </c>
      <c r="AN137" s="5" t="str">
        <f t="shared" si="20"/>
        <v/>
      </c>
      <c r="AP137" s="5" t="str">
        <f t="shared" si="21"/>
        <v/>
      </c>
      <c r="AS137" s="5">
        <f t="shared" si="23"/>
        <v>49511.181250000001</v>
      </c>
      <c r="AT137" s="11">
        <f t="shared" si="24"/>
        <v>0.95215037440874628</v>
      </c>
      <c r="AU137" s="5">
        <f t="shared" si="22"/>
        <v>952.15037440874619</v>
      </c>
    </row>
    <row r="138" spans="1:47" x14ac:dyDescent="0.25">
      <c r="A138" s="1" t="s">
        <v>186</v>
      </c>
      <c r="B138" s="1" t="s">
        <v>187</v>
      </c>
      <c r="C138" s="1" t="s">
        <v>188</v>
      </c>
      <c r="D138" s="1" t="s">
        <v>189</v>
      </c>
      <c r="E138" s="1" t="s">
        <v>102</v>
      </c>
      <c r="F138" s="1" t="s">
        <v>166</v>
      </c>
      <c r="G138" s="1" t="s">
        <v>54</v>
      </c>
      <c r="H138" s="1" t="s">
        <v>55</v>
      </c>
      <c r="I138" s="2">
        <v>150.80000305175781</v>
      </c>
      <c r="J138" s="2">
        <v>40.130000000000003</v>
      </c>
      <c r="K138" s="2">
        <f t="shared" si="17"/>
        <v>28.1</v>
      </c>
      <c r="L138" s="2">
        <f t="shared" si="18"/>
        <v>0</v>
      </c>
      <c r="P138" s="6">
        <v>0.51</v>
      </c>
      <c r="Q138" s="5">
        <v>1070.3625</v>
      </c>
      <c r="R138" s="7">
        <v>15.21</v>
      </c>
      <c r="S138" s="5">
        <v>20200.78125</v>
      </c>
      <c r="T138" s="8">
        <v>12.38</v>
      </c>
      <c r="U138" s="5">
        <v>4936.5250000000005</v>
      </c>
      <c r="AL138" s="5" t="str">
        <f t="shared" si="19"/>
        <v/>
      </c>
      <c r="AN138" s="5" t="str">
        <f t="shared" si="20"/>
        <v/>
      </c>
      <c r="AP138" s="5" t="str">
        <f t="shared" si="21"/>
        <v/>
      </c>
      <c r="AS138" s="5">
        <f t="shared" si="23"/>
        <v>26207.668750000001</v>
      </c>
      <c r="AT138" s="11">
        <f t="shared" si="24"/>
        <v>0.50400012649047632</v>
      </c>
      <c r="AU138" s="5">
        <f t="shared" si="22"/>
        <v>504.00012649047636</v>
      </c>
    </row>
    <row r="139" spans="1:47" x14ac:dyDescent="0.25">
      <c r="A139" s="1" t="s">
        <v>186</v>
      </c>
      <c r="B139" s="1" t="s">
        <v>187</v>
      </c>
      <c r="C139" s="1" t="s">
        <v>188</v>
      </c>
      <c r="D139" s="1" t="s">
        <v>189</v>
      </c>
      <c r="E139" s="1" t="s">
        <v>75</v>
      </c>
      <c r="F139" s="1" t="s">
        <v>166</v>
      </c>
      <c r="G139" s="1" t="s">
        <v>54</v>
      </c>
      <c r="H139" s="1" t="s">
        <v>55</v>
      </c>
      <c r="I139" s="2">
        <v>150.80000305175781</v>
      </c>
      <c r="J139" s="2">
        <v>31.04</v>
      </c>
      <c r="K139" s="2">
        <f t="shared" si="17"/>
        <v>12.4</v>
      </c>
      <c r="L139" s="2">
        <f t="shared" si="18"/>
        <v>0</v>
      </c>
      <c r="P139" s="6">
        <v>0.05</v>
      </c>
      <c r="Q139" s="5">
        <v>104.9375</v>
      </c>
      <c r="R139" s="7">
        <v>12.35</v>
      </c>
      <c r="S139" s="5">
        <v>16402.34375</v>
      </c>
      <c r="AL139" s="5" t="str">
        <f t="shared" si="19"/>
        <v/>
      </c>
      <c r="AN139" s="5" t="str">
        <f t="shared" si="20"/>
        <v/>
      </c>
      <c r="AP139" s="5" t="str">
        <f t="shared" si="21"/>
        <v/>
      </c>
      <c r="AS139" s="5">
        <f t="shared" si="23"/>
        <v>16507.28125</v>
      </c>
      <c r="AT139" s="11">
        <f t="shared" si="24"/>
        <v>0.31745180837627407</v>
      </c>
      <c r="AU139" s="5">
        <f t="shared" si="22"/>
        <v>317.45180837627407</v>
      </c>
    </row>
    <row r="140" spans="1:47" x14ac:dyDescent="0.25">
      <c r="A140" s="1" t="s">
        <v>186</v>
      </c>
      <c r="B140" s="1" t="s">
        <v>187</v>
      </c>
      <c r="C140" s="1" t="s">
        <v>188</v>
      </c>
      <c r="D140" s="1" t="s">
        <v>189</v>
      </c>
      <c r="E140" s="1" t="s">
        <v>76</v>
      </c>
      <c r="F140" s="1" t="s">
        <v>166</v>
      </c>
      <c r="G140" s="1" t="s">
        <v>54</v>
      </c>
      <c r="H140" s="1" t="s">
        <v>55</v>
      </c>
      <c r="I140" s="2">
        <v>150.80000305175781</v>
      </c>
      <c r="J140" s="2">
        <v>38.619999999999997</v>
      </c>
      <c r="K140" s="2">
        <f t="shared" si="17"/>
        <v>36.690000000000005</v>
      </c>
      <c r="L140" s="2">
        <f t="shared" si="18"/>
        <v>0</v>
      </c>
      <c r="N140" s="4">
        <v>0.11</v>
      </c>
      <c r="O140" s="5">
        <v>309.23750000000001</v>
      </c>
      <c r="P140" s="6">
        <v>19.600000000000001</v>
      </c>
      <c r="Q140" s="5">
        <v>40358.962500000001</v>
      </c>
      <c r="R140" s="7">
        <v>16.670000000000002</v>
      </c>
      <c r="S140" s="5">
        <v>22139.84375</v>
      </c>
      <c r="T140" s="8">
        <v>0.31</v>
      </c>
      <c r="U140" s="5">
        <v>123.6125</v>
      </c>
      <c r="AL140" s="5" t="str">
        <f t="shared" si="19"/>
        <v/>
      </c>
      <c r="AN140" s="5" t="str">
        <f t="shared" si="20"/>
        <v/>
      </c>
      <c r="AP140" s="5" t="str">
        <f t="shared" si="21"/>
        <v/>
      </c>
      <c r="AS140" s="5">
        <f t="shared" si="23"/>
        <v>62931.656250000007</v>
      </c>
      <c r="AT140" s="11">
        <f t="shared" si="24"/>
        <v>1.2102397589352611</v>
      </c>
      <c r="AU140" s="5">
        <f t="shared" si="22"/>
        <v>1210.2397589352611</v>
      </c>
    </row>
    <row r="141" spans="1:47" x14ac:dyDescent="0.25">
      <c r="A141" s="1" t="s">
        <v>186</v>
      </c>
      <c r="B141" s="1" t="s">
        <v>187</v>
      </c>
      <c r="C141" s="1" t="s">
        <v>188</v>
      </c>
      <c r="D141" s="1" t="s">
        <v>189</v>
      </c>
      <c r="E141" s="1" t="s">
        <v>59</v>
      </c>
      <c r="F141" s="1" t="s">
        <v>166</v>
      </c>
      <c r="G141" s="1" t="s">
        <v>54</v>
      </c>
      <c r="H141" s="1" t="s">
        <v>55</v>
      </c>
      <c r="I141" s="2">
        <v>150.80000305175781</v>
      </c>
      <c r="J141" s="2">
        <v>0.08</v>
      </c>
      <c r="K141" s="2">
        <f t="shared" si="17"/>
        <v>7.0000000000000007E-2</v>
      </c>
      <c r="L141" s="2">
        <f t="shared" si="18"/>
        <v>0</v>
      </c>
      <c r="R141" s="7">
        <v>7.0000000000000007E-2</v>
      </c>
      <c r="S141" s="5">
        <v>92.968750000000014</v>
      </c>
      <c r="AL141" s="5" t="str">
        <f t="shared" si="19"/>
        <v/>
      </c>
      <c r="AN141" s="5" t="str">
        <f t="shared" si="20"/>
        <v/>
      </c>
      <c r="AP141" s="5" t="str">
        <f t="shared" si="21"/>
        <v/>
      </c>
      <c r="AS141" s="5">
        <f t="shared" si="23"/>
        <v>92.968750000000014</v>
      </c>
      <c r="AT141" s="11">
        <f t="shared" si="24"/>
        <v>1.7878836231727581E-3</v>
      </c>
      <c r="AU141" s="5">
        <f t="shared" si="22"/>
        <v>1.7878836231727582</v>
      </c>
    </row>
    <row r="142" spans="1:47" x14ac:dyDescent="0.25">
      <c r="A142" s="1" t="s">
        <v>190</v>
      </c>
      <c r="B142" s="1" t="s">
        <v>191</v>
      </c>
      <c r="C142" s="1" t="s">
        <v>192</v>
      </c>
      <c r="D142" s="1" t="s">
        <v>157</v>
      </c>
      <c r="E142" s="1" t="s">
        <v>62</v>
      </c>
      <c r="F142" s="1" t="s">
        <v>166</v>
      </c>
      <c r="G142" s="1" t="s">
        <v>54</v>
      </c>
      <c r="H142" s="1" t="s">
        <v>55</v>
      </c>
      <c r="I142" s="2">
        <v>80</v>
      </c>
      <c r="J142" s="2">
        <v>38.67</v>
      </c>
      <c r="K142" s="2">
        <f t="shared" si="17"/>
        <v>38.67</v>
      </c>
      <c r="L142" s="2">
        <f t="shared" si="18"/>
        <v>0</v>
      </c>
      <c r="N142" s="4">
        <v>9.4</v>
      </c>
      <c r="O142" s="5">
        <v>26425.75</v>
      </c>
      <c r="P142" s="6">
        <v>19.7</v>
      </c>
      <c r="Q142" s="5">
        <v>41345.375</v>
      </c>
      <c r="R142" s="7">
        <v>9.35</v>
      </c>
      <c r="S142" s="5">
        <v>12417.96875</v>
      </c>
      <c r="T142" s="8">
        <v>0.16</v>
      </c>
      <c r="U142" s="5">
        <v>63.8</v>
      </c>
      <c r="AG142" s="9">
        <v>0.06</v>
      </c>
      <c r="AH142" s="5">
        <v>100.72499999999999</v>
      </c>
      <c r="AL142" s="5" t="str">
        <f t="shared" si="19"/>
        <v/>
      </c>
      <c r="AN142" s="5" t="str">
        <f t="shared" si="20"/>
        <v/>
      </c>
      <c r="AP142" s="5" t="str">
        <f t="shared" si="21"/>
        <v/>
      </c>
      <c r="AS142" s="5">
        <f t="shared" si="23"/>
        <v>80353.618750000009</v>
      </c>
      <c r="AT142" s="11">
        <f t="shared" si="24"/>
        <v>1.5452818180925576</v>
      </c>
      <c r="AU142" s="5">
        <f t="shared" si="22"/>
        <v>1545.2818180925576</v>
      </c>
    </row>
    <row r="143" spans="1:47" x14ac:dyDescent="0.25">
      <c r="A143" s="1" t="s">
        <v>190</v>
      </c>
      <c r="B143" s="1" t="s">
        <v>191</v>
      </c>
      <c r="C143" s="1" t="s">
        <v>192</v>
      </c>
      <c r="D143" s="1" t="s">
        <v>157</v>
      </c>
      <c r="E143" s="1" t="s">
        <v>61</v>
      </c>
      <c r="F143" s="1" t="s">
        <v>166</v>
      </c>
      <c r="G143" s="1" t="s">
        <v>54</v>
      </c>
      <c r="H143" s="1" t="s">
        <v>55</v>
      </c>
      <c r="I143" s="2">
        <v>80</v>
      </c>
      <c r="J143" s="2">
        <v>0.08</v>
      </c>
      <c r="K143" s="2">
        <f t="shared" si="17"/>
        <v>0.08</v>
      </c>
      <c r="L143" s="2">
        <f t="shared" si="18"/>
        <v>0</v>
      </c>
      <c r="P143" s="6">
        <v>0.03</v>
      </c>
      <c r="Q143" s="5">
        <v>62.962499999999999</v>
      </c>
      <c r="R143" s="7">
        <v>0.05</v>
      </c>
      <c r="S143" s="5">
        <v>66.40625</v>
      </c>
      <c r="AL143" s="5" t="str">
        <f t="shared" si="19"/>
        <v/>
      </c>
      <c r="AN143" s="5" t="str">
        <f t="shared" si="20"/>
        <v/>
      </c>
      <c r="AP143" s="5" t="str">
        <f t="shared" si="21"/>
        <v/>
      </c>
      <c r="AS143" s="5">
        <f t="shared" si="23"/>
        <v>129.36875000000001</v>
      </c>
      <c r="AT143" s="11">
        <f t="shared" si="24"/>
        <v>2.4878926464573393E-3</v>
      </c>
      <c r="AU143" s="5">
        <f t="shared" si="22"/>
        <v>2.4878926464573392</v>
      </c>
    </row>
    <row r="144" spans="1:47" x14ac:dyDescent="0.25">
      <c r="A144" s="1" t="s">
        <v>190</v>
      </c>
      <c r="B144" s="1" t="s">
        <v>191</v>
      </c>
      <c r="C144" s="1" t="s">
        <v>192</v>
      </c>
      <c r="D144" s="1" t="s">
        <v>157</v>
      </c>
      <c r="E144" s="1" t="s">
        <v>57</v>
      </c>
      <c r="F144" s="1" t="s">
        <v>166</v>
      </c>
      <c r="G144" s="1" t="s">
        <v>54</v>
      </c>
      <c r="H144" s="1" t="s">
        <v>55</v>
      </c>
      <c r="I144" s="2">
        <v>80</v>
      </c>
      <c r="J144" s="2">
        <v>39.92</v>
      </c>
      <c r="K144" s="2">
        <f t="shared" si="17"/>
        <v>39.919999999999995</v>
      </c>
      <c r="L144" s="2">
        <f t="shared" si="18"/>
        <v>0</v>
      </c>
      <c r="N144" s="4">
        <v>12.1</v>
      </c>
      <c r="O144" s="5">
        <v>34016.125</v>
      </c>
      <c r="P144" s="6">
        <v>25.63</v>
      </c>
      <c r="Q144" s="5">
        <v>53790.962500000001</v>
      </c>
      <c r="R144" s="7">
        <v>2.19</v>
      </c>
      <c r="S144" s="5">
        <v>2908.59375</v>
      </c>
      <c r="AL144" s="5" t="str">
        <f t="shared" si="19"/>
        <v/>
      </c>
      <c r="AN144" s="5" t="str">
        <f t="shared" si="20"/>
        <v/>
      </c>
      <c r="AP144" s="5" t="str">
        <f t="shared" si="21"/>
        <v/>
      </c>
      <c r="AS144" s="5">
        <f t="shared" si="23"/>
        <v>90715.681249999994</v>
      </c>
      <c r="AT144" s="11">
        <f t="shared" si="24"/>
        <v>1.7445548194617546</v>
      </c>
      <c r="AU144" s="5">
        <f t="shared" si="22"/>
        <v>1744.5548194617545</v>
      </c>
    </row>
    <row r="145" spans="1:47" x14ac:dyDescent="0.25">
      <c r="A145" s="1" t="s">
        <v>190</v>
      </c>
      <c r="B145" s="1" t="s">
        <v>191</v>
      </c>
      <c r="C145" s="1" t="s">
        <v>192</v>
      </c>
      <c r="D145" s="1" t="s">
        <v>157</v>
      </c>
      <c r="E145" s="1" t="s">
        <v>56</v>
      </c>
      <c r="F145" s="1" t="s">
        <v>166</v>
      </c>
      <c r="G145" s="1" t="s">
        <v>54</v>
      </c>
      <c r="H145" s="1" t="s">
        <v>55</v>
      </c>
      <c r="I145" s="2">
        <v>80</v>
      </c>
      <c r="J145" s="2">
        <v>0.4</v>
      </c>
      <c r="K145" s="2">
        <f t="shared" si="17"/>
        <v>0.39</v>
      </c>
      <c r="L145" s="2">
        <f t="shared" si="18"/>
        <v>0</v>
      </c>
      <c r="P145" s="6">
        <v>0.2</v>
      </c>
      <c r="Q145" s="5">
        <v>419.75</v>
      </c>
      <c r="R145" s="7">
        <v>0.19</v>
      </c>
      <c r="S145" s="5">
        <v>252.34375</v>
      </c>
      <c r="AL145" s="5" t="str">
        <f t="shared" si="19"/>
        <v/>
      </c>
      <c r="AN145" s="5" t="str">
        <f t="shared" si="20"/>
        <v/>
      </c>
      <c r="AP145" s="5" t="str">
        <f t="shared" si="21"/>
        <v/>
      </c>
      <c r="AS145" s="5">
        <f t="shared" si="23"/>
        <v>672.09375</v>
      </c>
      <c r="AT145" s="11">
        <f t="shared" si="24"/>
        <v>1.2925046414647565E-2</v>
      </c>
      <c r="AU145" s="5">
        <f t="shared" si="22"/>
        <v>12.925046414647564</v>
      </c>
    </row>
    <row r="146" spans="1:47" x14ac:dyDescent="0.25">
      <c r="A146" s="1" t="s">
        <v>193</v>
      </c>
      <c r="B146" s="1" t="s">
        <v>66</v>
      </c>
      <c r="C146" s="1" t="s">
        <v>67</v>
      </c>
      <c r="D146" s="1" t="s">
        <v>68</v>
      </c>
      <c r="E146" s="1" t="s">
        <v>52</v>
      </c>
      <c r="F146" s="1" t="s">
        <v>166</v>
      </c>
      <c r="G146" s="1" t="s">
        <v>54</v>
      </c>
      <c r="H146" s="1" t="s">
        <v>55</v>
      </c>
      <c r="I146" s="2">
        <v>80</v>
      </c>
      <c r="J146" s="2">
        <v>40.43</v>
      </c>
      <c r="K146" s="2">
        <f t="shared" si="17"/>
        <v>39.989999999999995</v>
      </c>
      <c r="L146" s="2">
        <f t="shared" si="18"/>
        <v>0</v>
      </c>
      <c r="N146" s="4">
        <v>9.43</v>
      </c>
      <c r="O146" s="5">
        <v>26510.087500000001</v>
      </c>
      <c r="P146" s="6">
        <v>22.83</v>
      </c>
      <c r="Q146" s="5">
        <v>47914.462499999987</v>
      </c>
      <c r="R146" s="7">
        <v>7.73</v>
      </c>
      <c r="S146" s="5">
        <v>10266.40625</v>
      </c>
      <c r="AL146" s="5" t="str">
        <f t="shared" si="19"/>
        <v/>
      </c>
      <c r="AN146" s="5" t="str">
        <f t="shared" si="20"/>
        <v/>
      </c>
      <c r="AP146" s="5" t="str">
        <f t="shared" si="21"/>
        <v/>
      </c>
      <c r="AS146" s="5">
        <f t="shared" si="23"/>
        <v>84690.956249999988</v>
      </c>
      <c r="AT146" s="11">
        <f t="shared" si="24"/>
        <v>1.6286932298241668</v>
      </c>
      <c r="AU146" s="5">
        <f t="shared" si="22"/>
        <v>1628.6932298241668</v>
      </c>
    </row>
    <row r="147" spans="1:47" x14ac:dyDescent="0.25">
      <c r="A147" s="1" t="s">
        <v>193</v>
      </c>
      <c r="B147" s="1" t="s">
        <v>66</v>
      </c>
      <c r="C147" s="1" t="s">
        <v>67</v>
      </c>
      <c r="D147" s="1" t="s">
        <v>68</v>
      </c>
      <c r="E147" s="1" t="s">
        <v>61</v>
      </c>
      <c r="F147" s="1" t="s">
        <v>166</v>
      </c>
      <c r="G147" s="1" t="s">
        <v>54</v>
      </c>
      <c r="H147" s="1" t="s">
        <v>55</v>
      </c>
      <c r="I147" s="2">
        <v>80</v>
      </c>
      <c r="J147" s="2">
        <v>38.64</v>
      </c>
      <c r="K147" s="2">
        <f t="shared" si="17"/>
        <v>38.639999999999993</v>
      </c>
      <c r="L147" s="2">
        <f t="shared" si="18"/>
        <v>0</v>
      </c>
      <c r="N147" s="4">
        <v>0.46</v>
      </c>
      <c r="O147" s="5">
        <v>1293.175</v>
      </c>
      <c r="P147" s="6">
        <v>12.68</v>
      </c>
      <c r="Q147" s="5">
        <v>26612.15</v>
      </c>
      <c r="R147" s="7">
        <v>25.49</v>
      </c>
      <c r="S147" s="5">
        <v>33853.90625</v>
      </c>
      <c r="AG147" s="9">
        <v>0.01</v>
      </c>
      <c r="AH147" s="5">
        <v>16.787500000000001</v>
      </c>
      <c r="AL147" s="5" t="str">
        <f t="shared" si="19"/>
        <v/>
      </c>
      <c r="AN147" s="5" t="str">
        <f t="shared" si="20"/>
        <v/>
      </c>
      <c r="AP147" s="5" t="str">
        <f t="shared" si="21"/>
        <v/>
      </c>
      <c r="AS147" s="5">
        <f t="shared" si="23"/>
        <v>61776.018749999996</v>
      </c>
      <c r="AT147" s="11">
        <f t="shared" si="24"/>
        <v>1.1880156743845456</v>
      </c>
      <c r="AU147" s="5">
        <f t="shared" si="22"/>
        <v>1188.0156743845455</v>
      </c>
    </row>
    <row r="148" spans="1:47" x14ac:dyDescent="0.25">
      <c r="A148" s="1" t="s">
        <v>193</v>
      </c>
      <c r="B148" s="1" t="s">
        <v>66</v>
      </c>
      <c r="C148" s="1" t="s">
        <v>67</v>
      </c>
      <c r="D148" s="1" t="s">
        <v>68</v>
      </c>
      <c r="E148" s="1" t="s">
        <v>59</v>
      </c>
      <c r="F148" s="1" t="s">
        <v>166</v>
      </c>
      <c r="G148" s="1" t="s">
        <v>54</v>
      </c>
      <c r="H148" s="1" t="s">
        <v>55</v>
      </c>
      <c r="I148" s="2">
        <v>80</v>
      </c>
      <c r="J148" s="2">
        <v>0.42</v>
      </c>
      <c r="K148" s="2">
        <f t="shared" si="17"/>
        <v>0.43</v>
      </c>
      <c r="L148" s="2">
        <f t="shared" si="18"/>
        <v>0</v>
      </c>
      <c r="P148" s="6">
        <v>0.13</v>
      </c>
      <c r="Q148" s="5">
        <v>272.83749999999998</v>
      </c>
      <c r="R148" s="7">
        <v>0.3</v>
      </c>
      <c r="S148" s="5">
        <v>398.4375</v>
      </c>
      <c r="AL148" s="5" t="str">
        <f t="shared" si="19"/>
        <v/>
      </c>
      <c r="AN148" s="5" t="str">
        <f t="shared" si="20"/>
        <v/>
      </c>
      <c r="AP148" s="5" t="str">
        <f t="shared" si="21"/>
        <v/>
      </c>
      <c r="AS148" s="5">
        <f t="shared" si="23"/>
        <v>671.27499999999998</v>
      </c>
      <c r="AT148" s="11">
        <f t="shared" si="24"/>
        <v>1.2909301019377943E-2</v>
      </c>
      <c r="AU148" s="5">
        <f t="shared" si="22"/>
        <v>12.909301019377944</v>
      </c>
    </row>
    <row r="149" spans="1:47" x14ac:dyDescent="0.25">
      <c r="A149" s="1" t="s">
        <v>194</v>
      </c>
      <c r="B149" s="1" t="s">
        <v>195</v>
      </c>
      <c r="C149" s="1" t="s">
        <v>164</v>
      </c>
      <c r="D149" s="1" t="s">
        <v>165</v>
      </c>
      <c r="E149" s="1" t="s">
        <v>74</v>
      </c>
      <c r="F149" s="1" t="s">
        <v>166</v>
      </c>
      <c r="G149" s="1" t="s">
        <v>54</v>
      </c>
      <c r="H149" s="1" t="s">
        <v>55</v>
      </c>
      <c r="I149" s="2">
        <v>80</v>
      </c>
      <c r="J149" s="2">
        <v>38.44</v>
      </c>
      <c r="K149" s="2">
        <f t="shared" si="17"/>
        <v>38.429999999999993</v>
      </c>
      <c r="L149" s="2">
        <f t="shared" si="18"/>
        <v>0</v>
      </c>
      <c r="N149" s="4">
        <v>5.9</v>
      </c>
      <c r="O149" s="5">
        <v>16586.375</v>
      </c>
      <c r="P149" s="6">
        <v>26.46</v>
      </c>
      <c r="Q149" s="5">
        <v>55532.925000000003</v>
      </c>
      <c r="R149" s="7">
        <v>5.91</v>
      </c>
      <c r="S149" s="5">
        <v>7849.21875</v>
      </c>
      <c r="T149" s="8">
        <v>0.16</v>
      </c>
      <c r="U149" s="5">
        <v>63.8</v>
      </c>
      <c r="AL149" s="5" t="str">
        <f t="shared" si="19"/>
        <v/>
      </c>
      <c r="AN149" s="5" t="str">
        <f t="shared" si="20"/>
        <v/>
      </c>
      <c r="AP149" s="5" t="str">
        <f t="shared" si="21"/>
        <v/>
      </c>
      <c r="AS149" s="5">
        <f t="shared" si="23"/>
        <v>80032.318750000006</v>
      </c>
      <c r="AT149" s="11">
        <f t="shared" si="24"/>
        <v>1.5391028922908727</v>
      </c>
      <c r="AU149" s="5">
        <f t="shared" si="22"/>
        <v>1539.1028922908729</v>
      </c>
    </row>
    <row r="150" spans="1:47" x14ac:dyDescent="0.25">
      <c r="A150" s="1" t="s">
        <v>194</v>
      </c>
      <c r="B150" s="1" t="s">
        <v>195</v>
      </c>
      <c r="C150" s="1" t="s">
        <v>164</v>
      </c>
      <c r="D150" s="1" t="s">
        <v>165</v>
      </c>
      <c r="E150" s="1" t="s">
        <v>52</v>
      </c>
      <c r="F150" s="1" t="s">
        <v>166</v>
      </c>
      <c r="G150" s="1" t="s">
        <v>54</v>
      </c>
      <c r="H150" s="1" t="s">
        <v>55</v>
      </c>
      <c r="I150" s="2">
        <v>80</v>
      </c>
      <c r="J150" s="2">
        <v>0.2</v>
      </c>
      <c r="K150" s="2">
        <f t="shared" si="17"/>
        <v>0.2</v>
      </c>
      <c r="L150" s="2">
        <f t="shared" si="18"/>
        <v>0</v>
      </c>
      <c r="P150" s="6">
        <v>0.2</v>
      </c>
      <c r="Q150" s="5">
        <v>419.75</v>
      </c>
      <c r="AL150" s="5" t="str">
        <f t="shared" si="19"/>
        <v/>
      </c>
      <c r="AN150" s="5" t="str">
        <f t="shared" si="20"/>
        <v/>
      </c>
      <c r="AP150" s="5" t="str">
        <f t="shared" si="21"/>
        <v/>
      </c>
      <c r="AS150" s="5">
        <f t="shared" si="23"/>
        <v>419.75</v>
      </c>
      <c r="AT150" s="11">
        <f t="shared" si="24"/>
        <v>8.0722194374643653E-3</v>
      </c>
      <c r="AU150" s="5">
        <f t="shared" si="22"/>
        <v>8.0722194374643657</v>
      </c>
    </row>
    <row r="151" spans="1:47" x14ac:dyDescent="0.25">
      <c r="A151" s="1" t="s">
        <v>194</v>
      </c>
      <c r="B151" s="1" t="s">
        <v>195</v>
      </c>
      <c r="C151" s="1" t="s">
        <v>164</v>
      </c>
      <c r="D151" s="1" t="s">
        <v>165</v>
      </c>
      <c r="E151" s="1" t="s">
        <v>102</v>
      </c>
      <c r="F151" s="1" t="s">
        <v>166</v>
      </c>
      <c r="G151" s="1" t="s">
        <v>54</v>
      </c>
      <c r="H151" s="1" t="s">
        <v>55</v>
      </c>
      <c r="I151" s="2">
        <v>80</v>
      </c>
      <c r="J151" s="2">
        <v>0.49</v>
      </c>
      <c r="K151" s="2">
        <f t="shared" si="17"/>
        <v>0.49000000000000005</v>
      </c>
      <c r="L151" s="2">
        <f t="shared" si="18"/>
        <v>0</v>
      </c>
      <c r="P151" s="6">
        <v>0.16</v>
      </c>
      <c r="Q151" s="5">
        <v>335.8</v>
      </c>
      <c r="R151" s="7">
        <v>0.25</v>
      </c>
      <c r="S151" s="5">
        <v>332.03125</v>
      </c>
      <c r="T151" s="8">
        <v>0.08</v>
      </c>
      <c r="U151" s="5">
        <v>31.9</v>
      </c>
      <c r="AL151" s="5" t="str">
        <f t="shared" si="19"/>
        <v/>
      </c>
      <c r="AN151" s="5" t="str">
        <f t="shared" si="20"/>
        <v/>
      </c>
      <c r="AP151" s="5" t="str">
        <f t="shared" si="21"/>
        <v/>
      </c>
      <c r="AS151" s="5">
        <f t="shared" si="23"/>
        <v>699.73124999999993</v>
      </c>
      <c r="AT151" s="11">
        <f t="shared" si="24"/>
        <v>1.345654365039008E-2</v>
      </c>
      <c r="AU151" s="5">
        <f t="shared" si="22"/>
        <v>13.456543650390079</v>
      </c>
    </row>
    <row r="152" spans="1:47" x14ac:dyDescent="0.25">
      <c r="A152" s="1" t="s">
        <v>194</v>
      </c>
      <c r="B152" s="1" t="s">
        <v>195</v>
      </c>
      <c r="C152" s="1" t="s">
        <v>164</v>
      </c>
      <c r="D152" s="1" t="s">
        <v>165</v>
      </c>
      <c r="E152" s="1" t="s">
        <v>76</v>
      </c>
      <c r="F152" s="1" t="s">
        <v>166</v>
      </c>
      <c r="G152" s="1" t="s">
        <v>54</v>
      </c>
      <c r="H152" s="1" t="s">
        <v>55</v>
      </c>
      <c r="I152" s="2">
        <v>80</v>
      </c>
      <c r="J152" s="2">
        <v>0.59</v>
      </c>
      <c r="K152" s="2">
        <f t="shared" si="17"/>
        <v>0.59</v>
      </c>
      <c r="L152" s="2">
        <f t="shared" si="18"/>
        <v>0</v>
      </c>
      <c r="N152" s="4">
        <v>0.03</v>
      </c>
      <c r="O152" s="5">
        <v>84.337499999999991</v>
      </c>
      <c r="P152" s="6">
        <v>0.42</v>
      </c>
      <c r="Q152" s="5">
        <v>877.27749999999992</v>
      </c>
      <c r="R152" s="7">
        <v>0.14000000000000001</v>
      </c>
      <c r="S152" s="5">
        <v>185.9375</v>
      </c>
      <c r="AL152" s="5" t="str">
        <f t="shared" si="19"/>
        <v/>
      </c>
      <c r="AN152" s="5" t="str">
        <f t="shared" si="20"/>
        <v/>
      </c>
      <c r="AP152" s="5" t="str">
        <f t="shared" si="21"/>
        <v/>
      </c>
      <c r="AS152" s="5">
        <f t="shared" si="23"/>
        <v>1147.5524999999998</v>
      </c>
      <c r="AT152" s="11">
        <f t="shared" si="24"/>
        <v>2.2068601777274148E-2</v>
      </c>
      <c r="AU152" s="5">
        <f t="shared" si="22"/>
        <v>22.068601777274147</v>
      </c>
    </row>
    <row r="153" spans="1:47" x14ac:dyDescent="0.25">
      <c r="A153" s="1" t="s">
        <v>194</v>
      </c>
      <c r="B153" s="1" t="s">
        <v>195</v>
      </c>
      <c r="C153" s="1" t="s">
        <v>164</v>
      </c>
      <c r="D153" s="1" t="s">
        <v>165</v>
      </c>
      <c r="E153" s="1" t="s">
        <v>92</v>
      </c>
      <c r="F153" s="1" t="s">
        <v>166</v>
      </c>
      <c r="G153" s="1" t="s">
        <v>54</v>
      </c>
      <c r="H153" s="1" t="s">
        <v>55</v>
      </c>
      <c r="I153" s="2">
        <v>80</v>
      </c>
      <c r="J153" s="2">
        <v>40.17</v>
      </c>
      <c r="K153" s="2">
        <f t="shared" si="17"/>
        <v>39.999999999999993</v>
      </c>
      <c r="L153" s="2">
        <f t="shared" si="18"/>
        <v>0</v>
      </c>
      <c r="P153" s="6">
        <v>34.619999999999997</v>
      </c>
      <c r="Q153" s="5">
        <v>72658.724999999991</v>
      </c>
      <c r="R153" s="7">
        <v>5.01</v>
      </c>
      <c r="S153" s="5">
        <v>6653.90625</v>
      </c>
      <c r="T153" s="8">
        <v>0.37</v>
      </c>
      <c r="U153" s="5">
        <v>147.53749999999999</v>
      </c>
      <c r="AL153" s="5" t="str">
        <f t="shared" si="19"/>
        <v/>
      </c>
      <c r="AN153" s="5" t="str">
        <f t="shared" si="20"/>
        <v/>
      </c>
      <c r="AP153" s="5" t="str">
        <f t="shared" si="21"/>
        <v/>
      </c>
      <c r="AS153" s="5">
        <f t="shared" si="23"/>
        <v>79460.168749999997</v>
      </c>
      <c r="AT153" s="11">
        <f t="shared" si="24"/>
        <v>1.5280998658438321</v>
      </c>
      <c r="AU153" s="5">
        <f t="shared" si="22"/>
        <v>1528.099865843832</v>
      </c>
    </row>
    <row r="154" spans="1:47" x14ac:dyDescent="0.25">
      <c r="A154" s="1" t="s">
        <v>196</v>
      </c>
      <c r="B154" s="1" t="s">
        <v>197</v>
      </c>
      <c r="C154" s="1" t="s">
        <v>198</v>
      </c>
      <c r="D154" s="1" t="s">
        <v>199</v>
      </c>
      <c r="E154" s="1" t="s">
        <v>63</v>
      </c>
      <c r="F154" s="1" t="s">
        <v>166</v>
      </c>
      <c r="G154" s="1" t="s">
        <v>54</v>
      </c>
      <c r="H154" s="1" t="s">
        <v>55</v>
      </c>
      <c r="I154" s="2">
        <v>8.4600000381469727</v>
      </c>
      <c r="J154" s="2">
        <v>7.97</v>
      </c>
      <c r="K154" s="2">
        <f t="shared" si="17"/>
        <v>7.9699999999999989</v>
      </c>
      <c r="L154" s="2">
        <f t="shared" si="18"/>
        <v>0</v>
      </c>
      <c r="P154" s="6">
        <v>0.01</v>
      </c>
      <c r="Q154" s="5">
        <v>20.987500000000001</v>
      </c>
      <c r="Z154" s="9">
        <v>7.27</v>
      </c>
      <c r="AA154" s="5">
        <v>1158.65625</v>
      </c>
      <c r="AB154" s="10">
        <v>0.69</v>
      </c>
      <c r="AC154" s="5">
        <v>99.1875</v>
      </c>
      <c r="AL154" s="5" t="str">
        <f t="shared" si="19"/>
        <v/>
      </c>
      <c r="AN154" s="5" t="str">
        <f t="shared" si="20"/>
        <v/>
      </c>
      <c r="AP154" s="5" t="str">
        <f t="shared" si="21"/>
        <v/>
      </c>
      <c r="AS154" s="5">
        <f t="shared" si="23"/>
        <v>1278.83125</v>
      </c>
      <c r="AT154" s="11">
        <f t="shared" si="24"/>
        <v>2.4593225666436805E-2</v>
      </c>
      <c r="AU154" s="5">
        <f t="shared" si="22"/>
        <v>24.593225666436808</v>
      </c>
    </row>
    <row r="155" spans="1:47" x14ac:dyDescent="0.25">
      <c r="A155" s="1" t="s">
        <v>200</v>
      </c>
      <c r="B155" s="1" t="s">
        <v>197</v>
      </c>
      <c r="C155" s="1" t="s">
        <v>198</v>
      </c>
      <c r="D155" s="1" t="s">
        <v>199</v>
      </c>
      <c r="E155" s="1" t="s">
        <v>74</v>
      </c>
      <c r="F155" s="1" t="s">
        <v>166</v>
      </c>
      <c r="G155" s="1" t="s">
        <v>54</v>
      </c>
      <c r="H155" s="1" t="s">
        <v>55</v>
      </c>
      <c r="I155" s="2">
        <v>71.540000915527344</v>
      </c>
      <c r="J155" s="2">
        <v>0.34</v>
      </c>
      <c r="K155" s="2">
        <f t="shared" si="17"/>
        <v>0.33999999999999997</v>
      </c>
      <c r="L155" s="2">
        <f t="shared" si="18"/>
        <v>0</v>
      </c>
      <c r="N155" s="4">
        <v>0.1</v>
      </c>
      <c r="O155" s="5">
        <v>281.125</v>
      </c>
      <c r="P155" s="6">
        <v>0.24</v>
      </c>
      <c r="Q155" s="5">
        <v>503.7</v>
      </c>
      <c r="AL155" s="5" t="str">
        <f t="shared" si="19"/>
        <v/>
      </c>
      <c r="AN155" s="5" t="str">
        <f t="shared" si="20"/>
        <v/>
      </c>
      <c r="AP155" s="5" t="str">
        <f t="shared" si="21"/>
        <v/>
      </c>
      <c r="AS155" s="5">
        <f t="shared" si="23"/>
        <v>784.82500000000005</v>
      </c>
      <c r="AT155" s="11">
        <f t="shared" si="24"/>
        <v>1.5092983013717618E-2</v>
      </c>
      <c r="AU155" s="5">
        <f t="shared" si="22"/>
        <v>15.092983013717618</v>
      </c>
    </row>
    <row r="156" spans="1:47" x14ac:dyDescent="0.25">
      <c r="A156" s="1" t="s">
        <v>200</v>
      </c>
      <c r="B156" s="1" t="s">
        <v>197</v>
      </c>
      <c r="C156" s="1" t="s">
        <v>198</v>
      </c>
      <c r="D156" s="1" t="s">
        <v>199</v>
      </c>
      <c r="E156" s="1" t="s">
        <v>61</v>
      </c>
      <c r="F156" s="1" t="s">
        <v>166</v>
      </c>
      <c r="G156" s="1" t="s">
        <v>54</v>
      </c>
      <c r="H156" s="1" t="s">
        <v>55</v>
      </c>
      <c r="I156" s="2">
        <v>71.540000915527344</v>
      </c>
      <c r="J156" s="2">
        <v>0.31</v>
      </c>
      <c r="K156" s="2">
        <f t="shared" si="17"/>
        <v>0.31</v>
      </c>
      <c r="L156" s="2">
        <f t="shared" si="18"/>
        <v>0</v>
      </c>
      <c r="P156" s="6">
        <v>0.12</v>
      </c>
      <c r="Q156" s="5">
        <v>251.85</v>
      </c>
      <c r="R156" s="7">
        <v>0.19</v>
      </c>
      <c r="S156" s="5">
        <v>252.34375</v>
      </c>
      <c r="AL156" s="5" t="str">
        <f t="shared" si="19"/>
        <v/>
      </c>
      <c r="AN156" s="5" t="str">
        <f t="shared" si="20"/>
        <v/>
      </c>
      <c r="AP156" s="5" t="str">
        <f t="shared" si="21"/>
        <v/>
      </c>
      <c r="AS156" s="5">
        <f t="shared" si="23"/>
        <v>504.19375000000002</v>
      </c>
      <c r="AT156" s="11">
        <f t="shared" si="24"/>
        <v>9.6961586396618182E-3</v>
      </c>
      <c r="AU156" s="5">
        <f t="shared" si="22"/>
        <v>9.6961586396618173</v>
      </c>
    </row>
    <row r="157" spans="1:47" x14ac:dyDescent="0.25">
      <c r="A157" s="1" t="s">
        <v>200</v>
      </c>
      <c r="B157" s="1" t="s">
        <v>197</v>
      </c>
      <c r="C157" s="1" t="s">
        <v>198</v>
      </c>
      <c r="D157" s="1" t="s">
        <v>199</v>
      </c>
      <c r="E157" s="1" t="s">
        <v>63</v>
      </c>
      <c r="F157" s="1" t="s">
        <v>166</v>
      </c>
      <c r="G157" s="1" t="s">
        <v>54</v>
      </c>
      <c r="H157" s="1" t="s">
        <v>55</v>
      </c>
      <c r="I157" s="2">
        <v>71.540000915527344</v>
      </c>
      <c r="J157" s="2">
        <v>29.68</v>
      </c>
      <c r="K157" s="2">
        <f t="shared" si="17"/>
        <v>29.680000000000003</v>
      </c>
      <c r="L157" s="2">
        <f t="shared" si="18"/>
        <v>0</v>
      </c>
      <c r="N157" s="4">
        <v>15.14</v>
      </c>
      <c r="O157" s="5">
        <v>42562.324999999997</v>
      </c>
      <c r="P157" s="6">
        <v>14.1</v>
      </c>
      <c r="Q157" s="5">
        <v>29592.375</v>
      </c>
      <c r="Z157" s="9">
        <v>0.43999999999999989</v>
      </c>
      <c r="AA157" s="5">
        <v>70.125</v>
      </c>
      <c r="AL157" s="5" t="str">
        <f t="shared" si="19"/>
        <v/>
      </c>
      <c r="AN157" s="5" t="str">
        <f t="shared" si="20"/>
        <v/>
      </c>
      <c r="AP157" s="5" t="str">
        <f t="shared" si="21"/>
        <v/>
      </c>
      <c r="AS157" s="5">
        <f t="shared" si="23"/>
        <v>72224.824999999997</v>
      </c>
      <c r="AT157" s="11">
        <f t="shared" si="24"/>
        <v>1.3889568462953239</v>
      </c>
      <c r="AU157" s="5">
        <f t="shared" si="22"/>
        <v>1388.9568462953239</v>
      </c>
    </row>
    <row r="158" spans="1:47" x14ac:dyDescent="0.25">
      <c r="A158" s="1" t="s">
        <v>200</v>
      </c>
      <c r="B158" s="1" t="s">
        <v>197</v>
      </c>
      <c r="C158" s="1" t="s">
        <v>198</v>
      </c>
      <c r="D158" s="1" t="s">
        <v>199</v>
      </c>
      <c r="E158" s="1" t="s">
        <v>69</v>
      </c>
      <c r="F158" s="1" t="s">
        <v>166</v>
      </c>
      <c r="G158" s="1" t="s">
        <v>54</v>
      </c>
      <c r="H158" s="1" t="s">
        <v>55</v>
      </c>
      <c r="I158" s="2">
        <v>71.540000915527344</v>
      </c>
      <c r="J158" s="2">
        <v>39.020000000000003</v>
      </c>
      <c r="K158" s="2">
        <f t="shared" si="17"/>
        <v>39.01</v>
      </c>
      <c r="L158" s="2">
        <f t="shared" si="18"/>
        <v>0</v>
      </c>
      <c r="N158" s="4">
        <v>9.68</v>
      </c>
      <c r="O158" s="5">
        <v>27212.9</v>
      </c>
      <c r="P158" s="6">
        <v>25.25</v>
      </c>
      <c r="Q158" s="5">
        <v>52993.4375</v>
      </c>
      <c r="R158" s="7">
        <v>4.04</v>
      </c>
      <c r="S158" s="5">
        <v>5365.625</v>
      </c>
      <c r="T158" s="8">
        <v>0.04</v>
      </c>
      <c r="U158" s="5">
        <v>15.95</v>
      </c>
      <c r="AL158" s="5" t="str">
        <f t="shared" si="19"/>
        <v/>
      </c>
      <c r="AN158" s="5" t="str">
        <f t="shared" si="20"/>
        <v/>
      </c>
      <c r="AP158" s="5" t="str">
        <f t="shared" si="21"/>
        <v/>
      </c>
      <c r="AS158" s="5">
        <f t="shared" si="23"/>
        <v>85587.912499999991</v>
      </c>
      <c r="AT158" s="11">
        <f t="shared" si="24"/>
        <v>1.6459426108266804</v>
      </c>
      <c r="AU158" s="5">
        <f t="shared" si="22"/>
        <v>1645.9426108266805</v>
      </c>
    </row>
    <row r="159" spans="1:47" x14ac:dyDescent="0.25">
      <c r="A159" s="1" t="s">
        <v>200</v>
      </c>
      <c r="B159" s="1" t="s">
        <v>197</v>
      </c>
      <c r="C159" s="1" t="s">
        <v>198</v>
      </c>
      <c r="D159" s="1" t="s">
        <v>199</v>
      </c>
      <c r="E159" s="1" t="s">
        <v>92</v>
      </c>
      <c r="F159" s="1" t="s">
        <v>166</v>
      </c>
      <c r="G159" s="1" t="s">
        <v>54</v>
      </c>
      <c r="H159" s="1" t="s">
        <v>55</v>
      </c>
      <c r="I159" s="2">
        <v>71.540000915527344</v>
      </c>
      <c r="J159" s="2">
        <v>0.41</v>
      </c>
      <c r="K159" s="2">
        <f t="shared" si="17"/>
        <v>0.41</v>
      </c>
      <c r="L159" s="2">
        <f t="shared" si="18"/>
        <v>0</v>
      </c>
      <c r="P159" s="6">
        <v>0.41</v>
      </c>
      <c r="Q159" s="5">
        <v>860.48749999999995</v>
      </c>
      <c r="AL159" s="5" t="str">
        <f t="shared" si="19"/>
        <v/>
      </c>
      <c r="AN159" s="5" t="str">
        <f t="shared" si="20"/>
        <v/>
      </c>
      <c r="AP159" s="5" t="str">
        <f t="shared" si="21"/>
        <v/>
      </c>
      <c r="AS159" s="5">
        <f t="shared" si="23"/>
        <v>860.48749999999995</v>
      </c>
      <c r="AT159" s="11">
        <f t="shared" si="24"/>
        <v>1.6548049846801947E-2</v>
      </c>
      <c r="AU159" s="5">
        <f t="shared" si="22"/>
        <v>16.548049846801945</v>
      </c>
    </row>
    <row r="160" spans="1:47" x14ac:dyDescent="0.25">
      <c r="A160" s="1" t="s">
        <v>201</v>
      </c>
      <c r="B160" s="1" t="s">
        <v>202</v>
      </c>
      <c r="C160" s="1" t="s">
        <v>203</v>
      </c>
      <c r="D160" s="1" t="s">
        <v>199</v>
      </c>
      <c r="E160" s="1" t="s">
        <v>75</v>
      </c>
      <c r="F160" s="1" t="s">
        <v>166</v>
      </c>
      <c r="G160" s="1" t="s">
        <v>54</v>
      </c>
      <c r="H160" s="1" t="s">
        <v>55</v>
      </c>
      <c r="I160" s="2">
        <v>9.1999998092651367</v>
      </c>
      <c r="J160" s="2">
        <v>7.91</v>
      </c>
      <c r="K160" s="2">
        <f t="shared" si="17"/>
        <v>4.97</v>
      </c>
      <c r="L160" s="2">
        <f t="shared" si="18"/>
        <v>0</v>
      </c>
      <c r="R160" s="7">
        <v>1.95</v>
      </c>
      <c r="S160" s="5">
        <v>2589.84375</v>
      </c>
      <c r="T160" s="8">
        <v>2.4300000000000002</v>
      </c>
      <c r="U160" s="5">
        <v>968.96250000000009</v>
      </c>
      <c r="AB160" s="10">
        <v>0.59</v>
      </c>
      <c r="AC160" s="5">
        <v>84.8125</v>
      </c>
      <c r="AL160" s="5" t="str">
        <f t="shared" si="19"/>
        <v/>
      </c>
      <c r="AN160" s="5" t="str">
        <f t="shared" si="20"/>
        <v/>
      </c>
      <c r="AP160" s="5" t="str">
        <f t="shared" si="21"/>
        <v/>
      </c>
      <c r="AS160" s="5">
        <f t="shared" si="23"/>
        <v>3643.6187500000001</v>
      </c>
      <c r="AT160" s="11">
        <f t="shared" si="24"/>
        <v>7.0070494571672692E-2</v>
      </c>
      <c r="AU160" s="5">
        <f t="shared" si="22"/>
        <v>70.070494571672697</v>
      </c>
    </row>
    <row r="161" spans="1:47" x14ac:dyDescent="0.25">
      <c r="A161" s="1" t="s">
        <v>204</v>
      </c>
      <c r="B161" s="1" t="s">
        <v>205</v>
      </c>
      <c r="C161" s="1" t="s">
        <v>206</v>
      </c>
      <c r="D161" s="1" t="s">
        <v>207</v>
      </c>
      <c r="E161" s="1" t="s">
        <v>76</v>
      </c>
      <c r="F161" s="1" t="s">
        <v>208</v>
      </c>
      <c r="G161" s="1" t="s">
        <v>54</v>
      </c>
      <c r="H161" s="1" t="s">
        <v>55</v>
      </c>
      <c r="I161" s="2">
        <v>104.2399978637695</v>
      </c>
      <c r="J161" s="2">
        <v>38.520000000000003</v>
      </c>
      <c r="K161" s="2">
        <f t="shared" si="17"/>
        <v>15.559999999999999</v>
      </c>
      <c r="L161" s="2">
        <f t="shared" si="18"/>
        <v>0</v>
      </c>
      <c r="P161" s="6">
        <v>7.4</v>
      </c>
      <c r="Q161" s="5">
        <v>15530.75</v>
      </c>
      <c r="R161" s="7">
        <v>8.0399999999999991</v>
      </c>
      <c r="S161" s="5">
        <v>10678.125</v>
      </c>
      <c r="T161" s="8">
        <v>0.12</v>
      </c>
      <c r="U161" s="5">
        <v>47.85</v>
      </c>
      <c r="AL161" s="5" t="str">
        <f t="shared" si="19"/>
        <v/>
      </c>
      <c r="AN161" s="5" t="str">
        <f t="shared" si="20"/>
        <v/>
      </c>
      <c r="AP161" s="5" t="str">
        <f t="shared" si="21"/>
        <v/>
      </c>
      <c r="AS161" s="5">
        <f t="shared" si="23"/>
        <v>26256.724999999999</v>
      </c>
      <c r="AT161" s="11">
        <f t="shared" si="24"/>
        <v>0.50494352807422638</v>
      </c>
      <c r="AU161" s="5">
        <f t="shared" si="22"/>
        <v>504.94352807422644</v>
      </c>
    </row>
    <row r="162" spans="1:47" x14ac:dyDescent="0.25">
      <c r="A162" s="1" t="s">
        <v>209</v>
      </c>
      <c r="B162" s="1" t="s">
        <v>210</v>
      </c>
      <c r="C162" s="1" t="s">
        <v>211</v>
      </c>
      <c r="D162" s="1" t="s">
        <v>212</v>
      </c>
      <c r="E162" s="1" t="s">
        <v>61</v>
      </c>
      <c r="F162" s="1" t="s">
        <v>208</v>
      </c>
      <c r="G162" s="1" t="s">
        <v>54</v>
      </c>
      <c r="H162" s="1" t="s">
        <v>55</v>
      </c>
      <c r="I162" s="2">
        <v>146.8399963378906</v>
      </c>
      <c r="J162" s="2">
        <v>39.229999999999997</v>
      </c>
      <c r="K162" s="2">
        <f t="shared" si="17"/>
        <v>13.5</v>
      </c>
      <c r="L162" s="2">
        <f t="shared" si="18"/>
        <v>0</v>
      </c>
      <c r="P162" s="6">
        <v>11.01</v>
      </c>
      <c r="Q162" s="5">
        <v>23107.237499999999</v>
      </c>
      <c r="R162" s="7">
        <v>2.4900000000000002</v>
      </c>
      <c r="S162" s="5">
        <v>3307.03125</v>
      </c>
      <c r="AL162" s="5" t="str">
        <f t="shared" si="19"/>
        <v/>
      </c>
      <c r="AN162" s="5" t="str">
        <f t="shared" si="20"/>
        <v/>
      </c>
      <c r="AP162" s="5" t="str">
        <f t="shared" si="21"/>
        <v/>
      </c>
      <c r="AS162" s="5">
        <f t="shared" si="23"/>
        <v>26414.268749999999</v>
      </c>
      <c r="AT162" s="11">
        <f t="shared" si="24"/>
        <v>0.50797325462812992</v>
      </c>
      <c r="AU162" s="5">
        <f t="shared" si="22"/>
        <v>507.97325462812989</v>
      </c>
    </row>
    <row r="163" spans="1:47" x14ac:dyDescent="0.25">
      <c r="A163" s="1" t="s">
        <v>209</v>
      </c>
      <c r="B163" s="1" t="s">
        <v>210</v>
      </c>
      <c r="C163" s="1" t="s">
        <v>211</v>
      </c>
      <c r="D163" s="1" t="s">
        <v>212</v>
      </c>
      <c r="E163" s="1" t="s">
        <v>52</v>
      </c>
      <c r="F163" s="1" t="s">
        <v>208</v>
      </c>
      <c r="G163" s="1" t="s">
        <v>54</v>
      </c>
      <c r="H163" s="1" t="s">
        <v>55</v>
      </c>
      <c r="I163" s="2">
        <v>146.8399963378906</v>
      </c>
      <c r="J163" s="2">
        <v>40.24</v>
      </c>
      <c r="K163" s="2">
        <f t="shared" si="17"/>
        <v>14.61</v>
      </c>
      <c r="L163" s="2">
        <f t="shared" si="18"/>
        <v>0.34</v>
      </c>
      <c r="P163" s="6">
        <v>14.61</v>
      </c>
      <c r="Q163" s="5">
        <v>33672.345000000001</v>
      </c>
      <c r="AL163" s="5" t="str">
        <f t="shared" si="19"/>
        <v/>
      </c>
      <c r="AM163" s="3">
        <v>0.11</v>
      </c>
      <c r="AN163" s="5">
        <f t="shared" si="20"/>
        <v>855.14</v>
      </c>
      <c r="AP163" s="5" t="str">
        <f t="shared" si="21"/>
        <v/>
      </c>
      <c r="AQ163" s="2">
        <v>0.23</v>
      </c>
      <c r="AS163" s="5">
        <f t="shared" si="23"/>
        <v>33672.345000000001</v>
      </c>
      <c r="AT163" s="11">
        <f t="shared" si="24"/>
        <v>0.64755344327339137</v>
      </c>
      <c r="AU163" s="5">
        <f t="shared" si="22"/>
        <v>647.55344327339139</v>
      </c>
    </row>
    <row r="164" spans="1:47" x14ac:dyDescent="0.25">
      <c r="A164" s="1" t="s">
        <v>213</v>
      </c>
      <c r="B164" s="1" t="s">
        <v>214</v>
      </c>
      <c r="C164" s="1" t="s">
        <v>215</v>
      </c>
      <c r="D164" s="1" t="s">
        <v>73</v>
      </c>
      <c r="E164" s="1" t="s">
        <v>61</v>
      </c>
      <c r="F164" s="1" t="s">
        <v>208</v>
      </c>
      <c r="G164" s="1" t="s">
        <v>54</v>
      </c>
      <c r="H164" s="1" t="s">
        <v>55</v>
      </c>
      <c r="I164" s="2">
        <v>150.57000732421881</v>
      </c>
      <c r="J164" s="2">
        <v>0.05</v>
      </c>
      <c r="K164" s="2">
        <f t="shared" si="17"/>
        <v>0.05</v>
      </c>
      <c r="L164" s="2">
        <f t="shared" si="18"/>
        <v>0</v>
      </c>
      <c r="P164" s="6">
        <v>0.05</v>
      </c>
      <c r="Q164" s="5">
        <v>104.9375</v>
      </c>
      <c r="AL164" s="5" t="str">
        <f t="shared" si="19"/>
        <v/>
      </c>
      <c r="AN164" s="5" t="str">
        <f t="shared" si="20"/>
        <v/>
      </c>
      <c r="AP164" s="5" t="str">
        <f t="shared" si="21"/>
        <v/>
      </c>
      <c r="AS164" s="5">
        <f t="shared" si="23"/>
        <v>104.9375</v>
      </c>
      <c r="AT164" s="11">
        <f t="shared" si="24"/>
        <v>2.0180548593660913E-3</v>
      </c>
      <c r="AU164" s="5">
        <f t="shared" si="22"/>
        <v>2.0180548593660914</v>
      </c>
    </row>
    <row r="165" spans="1:47" x14ac:dyDescent="0.25">
      <c r="A165" s="1" t="s">
        <v>213</v>
      </c>
      <c r="B165" s="1" t="s">
        <v>214</v>
      </c>
      <c r="C165" s="1" t="s">
        <v>215</v>
      </c>
      <c r="D165" s="1" t="s">
        <v>73</v>
      </c>
      <c r="E165" s="1" t="s">
        <v>76</v>
      </c>
      <c r="F165" s="1" t="s">
        <v>208</v>
      </c>
      <c r="G165" s="1" t="s">
        <v>54</v>
      </c>
      <c r="H165" s="1" t="s">
        <v>55</v>
      </c>
      <c r="I165" s="2">
        <v>150.57000732421881</v>
      </c>
      <c r="J165" s="2">
        <v>0.32</v>
      </c>
      <c r="K165" s="2">
        <f t="shared" si="17"/>
        <v>0.25</v>
      </c>
      <c r="L165" s="2">
        <f t="shared" si="18"/>
        <v>0</v>
      </c>
      <c r="P165" s="6">
        <v>0.24</v>
      </c>
      <c r="Q165" s="5">
        <v>503.7</v>
      </c>
      <c r="R165" s="7">
        <v>0.01</v>
      </c>
      <c r="S165" s="5">
        <v>13.28125</v>
      </c>
      <c r="AL165" s="5" t="str">
        <f t="shared" si="19"/>
        <v/>
      </c>
      <c r="AN165" s="5" t="str">
        <f t="shared" si="20"/>
        <v/>
      </c>
      <c r="AP165" s="5" t="str">
        <f t="shared" si="21"/>
        <v/>
      </c>
      <c r="AS165" s="5">
        <f t="shared" si="23"/>
        <v>516.98125000000005</v>
      </c>
      <c r="AT165" s="11">
        <f t="shared" si="24"/>
        <v>9.9420752711247753E-3</v>
      </c>
      <c r="AU165" s="5">
        <f t="shared" si="22"/>
        <v>9.9420752711247751</v>
      </c>
    </row>
    <row r="166" spans="1:47" x14ac:dyDescent="0.25">
      <c r="A166" s="1" t="s">
        <v>213</v>
      </c>
      <c r="B166" s="1" t="s">
        <v>214</v>
      </c>
      <c r="C166" s="1" t="s">
        <v>215</v>
      </c>
      <c r="D166" s="1" t="s">
        <v>73</v>
      </c>
      <c r="E166" s="1" t="s">
        <v>63</v>
      </c>
      <c r="F166" s="1" t="s">
        <v>208</v>
      </c>
      <c r="G166" s="1" t="s">
        <v>54</v>
      </c>
      <c r="H166" s="1" t="s">
        <v>55</v>
      </c>
      <c r="I166" s="2">
        <v>150.57000732421881</v>
      </c>
      <c r="J166" s="2">
        <v>37.89</v>
      </c>
      <c r="K166" s="2">
        <f t="shared" si="17"/>
        <v>37.89</v>
      </c>
      <c r="L166" s="2">
        <f t="shared" si="18"/>
        <v>0</v>
      </c>
      <c r="P166" s="6">
        <v>7.06</v>
      </c>
      <c r="Q166" s="5">
        <v>14817.174999999999</v>
      </c>
      <c r="R166" s="7">
        <v>30.76</v>
      </c>
      <c r="S166" s="5">
        <v>40853.125</v>
      </c>
      <c r="T166" s="8">
        <v>0.02</v>
      </c>
      <c r="U166" s="5">
        <v>7.9750000000000014</v>
      </c>
      <c r="AG166" s="9">
        <v>0.05</v>
      </c>
      <c r="AH166" s="5">
        <v>83.9375</v>
      </c>
      <c r="AL166" s="5" t="str">
        <f t="shared" si="19"/>
        <v/>
      </c>
      <c r="AN166" s="5" t="str">
        <f t="shared" si="20"/>
        <v/>
      </c>
      <c r="AP166" s="5" t="str">
        <f t="shared" si="21"/>
        <v/>
      </c>
      <c r="AS166" s="5">
        <f t="shared" si="23"/>
        <v>55762.212500000001</v>
      </c>
      <c r="AT166" s="11">
        <f t="shared" si="24"/>
        <v>1.0723640634151719</v>
      </c>
      <c r="AU166" s="5">
        <f t="shared" si="22"/>
        <v>1072.3640634151718</v>
      </c>
    </row>
    <row r="167" spans="1:47" x14ac:dyDescent="0.25">
      <c r="A167" s="1" t="s">
        <v>213</v>
      </c>
      <c r="B167" s="1" t="s">
        <v>214</v>
      </c>
      <c r="C167" s="1" t="s">
        <v>215</v>
      </c>
      <c r="D167" s="1" t="s">
        <v>73</v>
      </c>
      <c r="E167" s="1" t="s">
        <v>52</v>
      </c>
      <c r="F167" s="1" t="s">
        <v>208</v>
      </c>
      <c r="G167" s="1" t="s">
        <v>54</v>
      </c>
      <c r="H167" s="1" t="s">
        <v>55</v>
      </c>
      <c r="I167" s="2">
        <v>150.57000732421881</v>
      </c>
      <c r="J167" s="2">
        <v>0.13</v>
      </c>
      <c r="K167" s="2">
        <f t="shared" si="17"/>
        <v>7.0000000000000007E-2</v>
      </c>
      <c r="L167" s="2">
        <f t="shared" si="18"/>
        <v>0</v>
      </c>
      <c r="P167" s="6">
        <v>7.0000000000000007E-2</v>
      </c>
      <c r="Q167" s="5">
        <v>146.91249999999999</v>
      </c>
      <c r="AL167" s="5" t="str">
        <f t="shared" si="19"/>
        <v/>
      </c>
      <c r="AN167" s="5" t="str">
        <f t="shared" si="20"/>
        <v/>
      </c>
      <c r="AP167" s="5" t="str">
        <f t="shared" si="21"/>
        <v/>
      </c>
      <c r="AS167" s="5">
        <f t="shared" si="23"/>
        <v>146.91249999999999</v>
      </c>
      <c r="AT167" s="11">
        <f t="shared" si="24"/>
        <v>2.8252768031125273E-3</v>
      </c>
      <c r="AU167" s="5">
        <f t="shared" si="22"/>
        <v>2.8252768031125273</v>
      </c>
    </row>
    <row r="168" spans="1:47" x14ac:dyDescent="0.25">
      <c r="A168" s="1" t="s">
        <v>213</v>
      </c>
      <c r="B168" s="1" t="s">
        <v>214</v>
      </c>
      <c r="C168" s="1" t="s">
        <v>215</v>
      </c>
      <c r="D168" s="1" t="s">
        <v>73</v>
      </c>
      <c r="E168" s="1" t="s">
        <v>69</v>
      </c>
      <c r="F168" s="1" t="s">
        <v>208</v>
      </c>
      <c r="G168" s="1" t="s">
        <v>54</v>
      </c>
      <c r="H168" s="1" t="s">
        <v>55</v>
      </c>
      <c r="I168" s="2">
        <v>150.57000732421881</v>
      </c>
      <c r="J168" s="2">
        <v>30.41</v>
      </c>
      <c r="K168" s="2">
        <f t="shared" si="17"/>
        <v>30.4</v>
      </c>
      <c r="L168" s="2">
        <f t="shared" si="18"/>
        <v>0</v>
      </c>
      <c r="N168" s="4">
        <v>3.34</v>
      </c>
      <c r="O168" s="5">
        <v>9389.5749999999989</v>
      </c>
      <c r="P168" s="6">
        <v>20.34</v>
      </c>
      <c r="Q168" s="5">
        <v>43486.1</v>
      </c>
      <c r="R168" s="7">
        <v>6.63</v>
      </c>
      <c r="S168" s="5">
        <v>8805.46875</v>
      </c>
      <c r="Z168" s="9">
        <v>0.03</v>
      </c>
      <c r="AA168" s="5">
        <v>4.78125</v>
      </c>
      <c r="AB168" s="10">
        <v>0.06</v>
      </c>
      <c r="AC168" s="5">
        <v>8.625</v>
      </c>
      <c r="AL168" s="5" t="str">
        <f t="shared" si="19"/>
        <v/>
      </c>
      <c r="AN168" s="5" t="str">
        <f t="shared" si="20"/>
        <v/>
      </c>
      <c r="AP168" s="5" t="str">
        <f t="shared" si="21"/>
        <v/>
      </c>
      <c r="AS168" s="5">
        <f t="shared" si="23"/>
        <v>61694.549999999996</v>
      </c>
      <c r="AT168" s="11">
        <f t="shared" si="24"/>
        <v>1.1864489474582895</v>
      </c>
      <c r="AU168" s="5">
        <f t="shared" si="22"/>
        <v>1186.4489474582897</v>
      </c>
    </row>
    <row r="169" spans="1:47" x14ac:dyDescent="0.25">
      <c r="A169" s="1" t="s">
        <v>213</v>
      </c>
      <c r="B169" s="1" t="s">
        <v>214</v>
      </c>
      <c r="C169" s="1" t="s">
        <v>215</v>
      </c>
      <c r="D169" s="1" t="s">
        <v>73</v>
      </c>
      <c r="E169" s="1" t="s">
        <v>74</v>
      </c>
      <c r="F169" s="1" t="s">
        <v>208</v>
      </c>
      <c r="G169" s="1" t="s">
        <v>54</v>
      </c>
      <c r="H169" s="1" t="s">
        <v>55</v>
      </c>
      <c r="I169" s="2">
        <v>150.57000732421881</v>
      </c>
      <c r="J169" s="2">
        <v>39.36</v>
      </c>
      <c r="K169" s="2">
        <f t="shared" si="17"/>
        <v>38.119999999999997</v>
      </c>
      <c r="L169" s="2">
        <f t="shared" si="18"/>
        <v>0</v>
      </c>
      <c r="N169" s="4">
        <v>3.33</v>
      </c>
      <c r="O169" s="5">
        <v>9361.4624999999996</v>
      </c>
      <c r="P169" s="6">
        <v>34.25</v>
      </c>
      <c r="Q169" s="5">
        <v>71882.1875</v>
      </c>
      <c r="R169" s="7">
        <v>0.54</v>
      </c>
      <c r="S169" s="5">
        <v>717.1875</v>
      </c>
      <c r="AL169" s="5" t="str">
        <f t="shared" si="19"/>
        <v/>
      </c>
      <c r="AN169" s="5" t="str">
        <f t="shared" si="20"/>
        <v/>
      </c>
      <c r="AP169" s="5" t="str">
        <f t="shared" si="21"/>
        <v/>
      </c>
      <c r="AS169" s="5">
        <f t="shared" si="23"/>
        <v>81960.837499999994</v>
      </c>
      <c r="AT169" s="11">
        <f t="shared" si="24"/>
        <v>1.57619026939454</v>
      </c>
      <c r="AU169" s="5">
        <f t="shared" si="22"/>
        <v>1576.1902693945399</v>
      </c>
    </row>
    <row r="170" spans="1:47" x14ac:dyDescent="0.25">
      <c r="A170" s="1" t="s">
        <v>213</v>
      </c>
      <c r="B170" s="1" t="s">
        <v>214</v>
      </c>
      <c r="C170" s="1" t="s">
        <v>215</v>
      </c>
      <c r="D170" s="1" t="s">
        <v>73</v>
      </c>
      <c r="E170" s="1" t="s">
        <v>92</v>
      </c>
      <c r="F170" s="1" t="s">
        <v>208</v>
      </c>
      <c r="G170" s="1" t="s">
        <v>54</v>
      </c>
      <c r="H170" s="1" t="s">
        <v>55</v>
      </c>
      <c r="I170" s="2">
        <v>150.57000732421881</v>
      </c>
      <c r="J170" s="2">
        <v>40.49</v>
      </c>
      <c r="K170" s="2">
        <f t="shared" si="17"/>
        <v>27.380000000000003</v>
      </c>
      <c r="L170" s="2">
        <f t="shared" si="18"/>
        <v>0</v>
      </c>
      <c r="N170" s="4">
        <v>13.71</v>
      </c>
      <c r="O170" s="5">
        <v>39098.864999999998</v>
      </c>
      <c r="P170" s="6">
        <v>13.67</v>
      </c>
      <c r="Q170" s="5">
        <v>28727.69</v>
      </c>
      <c r="AL170" s="5" t="str">
        <f t="shared" si="19"/>
        <v/>
      </c>
      <c r="AN170" s="5" t="str">
        <f t="shared" si="20"/>
        <v/>
      </c>
      <c r="AP170" s="5" t="str">
        <f t="shared" si="21"/>
        <v/>
      </c>
      <c r="AS170" s="5">
        <f t="shared" si="23"/>
        <v>67826.554999999993</v>
      </c>
      <c r="AT170" s="11">
        <f t="shared" si="24"/>
        <v>1.3043736406128545</v>
      </c>
      <c r="AU170" s="5">
        <f t="shared" si="22"/>
        <v>1304.3736406128546</v>
      </c>
    </row>
    <row r="171" spans="1:47" x14ac:dyDescent="0.25">
      <c r="A171" s="1" t="s">
        <v>216</v>
      </c>
      <c r="B171" s="1" t="s">
        <v>217</v>
      </c>
      <c r="C171" s="1" t="s">
        <v>218</v>
      </c>
      <c r="D171" s="1" t="s">
        <v>219</v>
      </c>
      <c r="E171" s="1" t="s">
        <v>61</v>
      </c>
      <c r="F171" s="1" t="s">
        <v>208</v>
      </c>
      <c r="G171" s="1" t="s">
        <v>54</v>
      </c>
      <c r="H171" s="1" t="s">
        <v>55</v>
      </c>
      <c r="I171" s="2">
        <v>9.4300003051757813</v>
      </c>
      <c r="J171" s="2">
        <v>0.02</v>
      </c>
      <c r="K171" s="2">
        <f t="shared" si="17"/>
        <v>0.02</v>
      </c>
      <c r="L171" s="2">
        <f t="shared" si="18"/>
        <v>0</v>
      </c>
      <c r="P171" s="6">
        <v>0.01</v>
      </c>
      <c r="Q171" s="5">
        <v>20.987500000000001</v>
      </c>
      <c r="R171" s="7">
        <v>0.01</v>
      </c>
      <c r="S171" s="5">
        <v>13.28125</v>
      </c>
      <c r="AL171" s="5" t="str">
        <f t="shared" si="19"/>
        <v/>
      </c>
      <c r="AN171" s="5" t="str">
        <f t="shared" si="20"/>
        <v/>
      </c>
      <c r="AP171" s="5" t="str">
        <f t="shared" si="21"/>
        <v/>
      </c>
      <c r="AS171" s="5">
        <f t="shared" si="23"/>
        <v>34.268749999999997</v>
      </c>
      <c r="AT171" s="11">
        <f t="shared" si="24"/>
        <v>6.5902291804075506E-4</v>
      </c>
      <c r="AU171" s="5">
        <f t="shared" si="22"/>
        <v>0.65902291804075508</v>
      </c>
    </row>
    <row r="172" spans="1:47" x14ac:dyDescent="0.25">
      <c r="A172" s="1" t="s">
        <v>216</v>
      </c>
      <c r="B172" s="1" t="s">
        <v>217</v>
      </c>
      <c r="C172" s="1" t="s">
        <v>218</v>
      </c>
      <c r="D172" s="1" t="s">
        <v>219</v>
      </c>
      <c r="E172" s="1" t="s">
        <v>69</v>
      </c>
      <c r="F172" s="1" t="s">
        <v>208</v>
      </c>
      <c r="G172" s="1" t="s">
        <v>54</v>
      </c>
      <c r="H172" s="1" t="s">
        <v>55</v>
      </c>
      <c r="I172" s="2">
        <v>9.4300003051757813</v>
      </c>
      <c r="J172" s="2">
        <v>8.83</v>
      </c>
      <c r="K172" s="2">
        <f t="shared" si="17"/>
        <v>8.83</v>
      </c>
      <c r="L172" s="2">
        <f t="shared" si="18"/>
        <v>0</v>
      </c>
      <c r="P172" s="6">
        <v>1.96</v>
      </c>
      <c r="Q172" s="5">
        <v>4113.55</v>
      </c>
      <c r="R172" s="7">
        <v>1.28</v>
      </c>
      <c r="S172" s="5">
        <v>1700</v>
      </c>
      <c r="Z172" s="9">
        <v>3.53</v>
      </c>
      <c r="AA172" s="5">
        <v>584.90625</v>
      </c>
      <c r="AB172" s="10">
        <v>2.06</v>
      </c>
      <c r="AC172" s="5">
        <v>329.1875</v>
      </c>
      <c r="AL172" s="5" t="str">
        <f t="shared" si="19"/>
        <v/>
      </c>
      <c r="AN172" s="5" t="str">
        <f t="shared" si="20"/>
        <v/>
      </c>
      <c r="AP172" s="5" t="str">
        <f t="shared" si="21"/>
        <v/>
      </c>
      <c r="AS172" s="5">
        <f t="shared" si="23"/>
        <v>6727.6437500000002</v>
      </c>
      <c r="AT172" s="11">
        <f t="shared" si="24"/>
        <v>0.12937943215505812</v>
      </c>
      <c r="AU172" s="5">
        <f t="shared" si="22"/>
        <v>129.37943215505814</v>
      </c>
    </row>
    <row r="173" spans="1:47" x14ac:dyDescent="0.25">
      <c r="A173" s="1" t="s">
        <v>220</v>
      </c>
      <c r="B173" s="1" t="s">
        <v>221</v>
      </c>
      <c r="C173" s="1" t="s">
        <v>222</v>
      </c>
      <c r="D173" s="1" t="s">
        <v>73</v>
      </c>
      <c r="E173" s="1" t="s">
        <v>76</v>
      </c>
      <c r="F173" s="1" t="s">
        <v>223</v>
      </c>
      <c r="G173" s="1" t="s">
        <v>224</v>
      </c>
      <c r="H173" s="1" t="s">
        <v>55</v>
      </c>
      <c r="I173" s="2">
        <v>100</v>
      </c>
      <c r="J173" s="2">
        <v>39.75</v>
      </c>
      <c r="K173" s="2">
        <f t="shared" si="17"/>
        <v>0.08</v>
      </c>
      <c r="L173" s="2">
        <f t="shared" si="18"/>
        <v>0</v>
      </c>
      <c r="R173" s="7">
        <v>0.06</v>
      </c>
      <c r="S173" s="5">
        <v>79.6875</v>
      </c>
      <c r="AG173" s="9">
        <v>0.02</v>
      </c>
      <c r="AH173" s="5">
        <v>33.575000000000003</v>
      </c>
      <c r="AL173" s="5" t="str">
        <f t="shared" si="19"/>
        <v/>
      </c>
      <c r="AN173" s="5" t="str">
        <f t="shared" si="20"/>
        <v/>
      </c>
      <c r="AP173" s="5" t="str">
        <f t="shared" si="21"/>
        <v/>
      </c>
      <c r="AS173" s="5">
        <f t="shared" si="23"/>
        <v>113.2625</v>
      </c>
      <c r="AT173" s="11">
        <f t="shared" si="24"/>
        <v>2.1781530769167542E-3</v>
      </c>
      <c r="AU173" s="5">
        <f t="shared" si="22"/>
        <v>2.1781530769167543</v>
      </c>
    </row>
    <row r="174" spans="1:47" x14ac:dyDescent="0.25">
      <c r="A174" s="1" t="s">
        <v>220</v>
      </c>
      <c r="B174" s="1" t="s">
        <v>221</v>
      </c>
      <c r="C174" s="1" t="s">
        <v>222</v>
      </c>
      <c r="D174" s="1" t="s">
        <v>73</v>
      </c>
      <c r="E174" s="1" t="s">
        <v>75</v>
      </c>
      <c r="F174" s="1" t="s">
        <v>223</v>
      </c>
      <c r="G174" s="1" t="s">
        <v>224</v>
      </c>
      <c r="H174" s="1" t="s">
        <v>55</v>
      </c>
      <c r="I174" s="2">
        <v>100</v>
      </c>
      <c r="J174" s="2">
        <v>30.95</v>
      </c>
      <c r="K174" s="2">
        <f t="shared" si="17"/>
        <v>8.67</v>
      </c>
      <c r="L174" s="2">
        <f t="shared" si="18"/>
        <v>0</v>
      </c>
      <c r="R174" s="7">
        <v>8.25</v>
      </c>
      <c r="S174" s="5">
        <v>10957.03125</v>
      </c>
      <c r="AG174" s="9">
        <v>0.42</v>
      </c>
      <c r="AH174" s="5">
        <v>705.07499999999993</v>
      </c>
      <c r="AL174" s="5" t="str">
        <f t="shared" si="19"/>
        <v/>
      </c>
      <c r="AN174" s="5" t="str">
        <f t="shared" si="20"/>
        <v/>
      </c>
      <c r="AP174" s="5" t="str">
        <f t="shared" si="21"/>
        <v/>
      </c>
      <c r="AS174" s="5">
        <f t="shared" si="23"/>
        <v>11662.106250000001</v>
      </c>
      <c r="AT174" s="11">
        <f t="shared" si="24"/>
        <v>0.22427416498636013</v>
      </c>
      <c r="AU174" s="5">
        <f t="shared" si="22"/>
        <v>224.27416498636012</v>
      </c>
    </row>
    <row r="175" spans="1:47" x14ac:dyDescent="0.25">
      <c r="A175" s="1" t="s">
        <v>225</v>
      </c>
      <c r="B175" s="1" t="s">
        <v>226</v>
      </c>
      <c r="C175" s="1" t="s">
        <v>227</v>
      </c>
      <c r="D175" s="1" t="s">
        <v>73</v>
      </c>
      <c r="E175" s="1" t="s">
        <v>52</v>
      </c>
      <c r="F175" s="1" t="s">
        <v>228</v>
      </c>
      <c r="G175" s="1" t="s">
        <v>224</v>
      </c>
      <c r="H175" s="1" t="s">
        <v>55</v>
      </c>
      <c r="I175" s="2">
        <v>78.3</v>
      </c>
      <c r="J175" s="2">
        <v>0.03</v>
      </c>
      <c r="K175" s="2">
        <f t="shared" si="17"/>
        <v>0.03</v>
      </c>
      <c r="L175" s="2">
        <f t="shared" si="18"/>
        <v>0</v>
      </c>
      <c r="P175" s="6">
        <v>0.01</v>
      </c>
      <c r="Q175" s="5">
        <v>25.184999999999999</v>
      </c>
      <c r="R175" s="7">
        <v>0.02</v>
      </c>
      <c r="S175" s="5">
        <v>31.875</v>
      </c>
      <c r="AL175" s="5" t="str">
        <f t="shared" si="19"/>
        <v/>
      </c>
      <c r="AN175" s="5" t="str">
        <f t="shared" si="20"/>
        <v/>
      </c>
      <c r="AP175" s="5" t="str">
        <f t="shared" si="21"/>
        <v/>
      </c>
      <c r="AS175" s="5">
        <f t="shared" si="23"/>
        <v>57.06</v>
      </c>
      <c r="AT175" s="11">
        <f t="shared" si="24"/>
        <v>1.0973218370499502E-3</v>
      </c>
      <c r="AU175" s="5">
        <f t="shared" si="22"/>
        <v>1.0973218370499502</v>
      </c>
    </row>
    <row r="176" spans="1:47" x14ac:dyDescent="0.25">
      <c r="A176" s="1" t="s">
        <v>225</v>
      </c>
      <c r="B176" s="1" t="s">
        <v>226</v>
      </c>
      <c r="C176" s="1" t="s">
        <v>227</v>
      </c>
      <c r="D176" s="1" t="s">
        <v>73</v>
      </c>
      <c r="E176" s="1" t="s">
        <v>59</v>
      </c>
      <c r="F176" s="1" t="s">
        <v>228</v>
      </c>
      <c r="G176" s="1" t="s">
        <v>224</v>
      </c>
      <c r="H176" s="1" t="s">
        <v>55</v>
      </c>
      <c r="I176" s="2">
        <v>78.3</v>
      </c>
      <c r="J176" s="2">
        <v>6.07</v>
      </c>
      <c r="K176" s="2">
        <f t="shared" si="17"/>
        <v>6.08</v>
      </c>
      <c r="L176" s="2">
        <f t="shared" si="18"/>
        <v>0</v>
      </c>
      <c r="N176" s="4">
        <v>0.93</v>
      </c>
      <c r="O176" s="5">
        <v>3137.355</v>
      </c>
      <c r="P176" s="6">
        <v>2.08</v>
      </c>
      <c r="Q176" s="5">
        <v>5238.4799999999996</v>
      </c>
      <c r="R176" s="7">
        <v>3.07</v>
      </c>
      <c r="S176" s="5">
        <v>4892.8125</v>
      </c>
      <c r="AL176" s="5" t="str">
        <f t="shared" si="19"/>
        <v/>
      </c>
      <c r="AN176" s="5" t="str">
        <f t="shared" si="20"/>
        <v/>
      </c>
      <c r="AP176" s="5" t="str">
        <f t="shared" si="21"/>
        <v/>
      </c>
      <c r="AS176" s="5">
        <f t="shared" si="23"/>
        <v>13268.647499999999</v>
      </c>
      <c r="AT176" s="11">
        <f t="shared" si="24"/>
        <v>0.25516958727424166</v>
      </c>
      <c r="AU176" s="5">
        <f t="shared" si="22"/>
        <v>255.16958727424165</v>
      </c>
    </row>
    <row r="177" spans="1:47" x14ac:dyDescent="0.25">
      <c r="A177" s="1" t="s">
        <v>225</v>
      </c>
      <c r="B177" s="1" t="s">
        <v>226</v>
      </c>
      <c r="C177" s="1" t="s">
        <v>227</v>
      </c>
      <c r="D177" s="1" t="s">
        <v>73</v>
      </c>
      <c r="E177" s="1" t="s">
        <v>57</v>
      </c>
      <c r="F177" s="1" t="s">
        <v>228</v>
      </c>
      <c r="G177" s="1" t="s">
        <v>224</v>
      </c>
      <c r="H177" s="1" t="s">
        <v>55</v>
      </c>
      <c r="I177" s="2">
        <v>78.3</v>
      </c>
      <c r="J177" s="2">
        <v>0.19</v>
      </c>
      <c r="K177" s="2">
        <f t="shared" si="17"/>
        <v>0.06</v>
      </c>
      <c r="L177" s="2">
        <f t="shared" si="18"/>
        <v>0</v>
      </c>
      <c r="R177" s="7">
        <v>0.06</v>
      </c>
      <c r="S177" s="5">
        <v>95.625</v>
      </c>
      <c r="AL177" s="5" t="str">
        <f t="shared" si="19"/>
        <v/>
      </c>
      <c r="AN177" s="5" t="str">
        <f t="shared" si="20"/>
        <v/>
      </c>
      <c r="AP177" s="5" t="str">
        <f t="shared" si="21"/>
        <v/>
      </c>
      <c r="AS177" s="5">
        <f t="shared" si="23"/>
        <v>95.625</v>
      </c>
      <c r="AT177" s="11">
        <f t="shared" si="24"/>
        <v>1.8389660124062655E-3</v>
      </c>
      <c r="AU177" s="5">
        <f t="shared" si="22"/>
        <v>1.8389660124062654</v>
      </c>
    </row>
    <row r="178" spans="1:47" x14ac:dyDescent="0.25">
      <c r="A178" s="1" t="s">
        <v>225</v>
      </c>
      <c r="B178" s="1" t="s">
        <v>226</v>
      </c>
      <c r="C178" s="1" t="s">
        <v>227</v>
      </c>
      <c r="D178" s="1" t="s">
        <v>73</v>
      </c>
      <c r="E178" s="1" t="s">
        <v>56</v>
      </c>
      <c r="F178" s="1" t="s">
        <v>228</v>
      </c>
      <c r="G178" s="1" t="s">
        <v>224</v>
      </c>
      <c r="H178" s="1" t="s">
        <v>55</v>
      </c>
      <c r="I178" s="2">
        <v>78.3</v>
      </c>
      <c r="J178" s="2">
        <v>38.68</v>
      </c>
      <c r="K178" s="2">
        <f t="shared" si="17"/>
        <v>15.01</v>
      </c>
      <c r="L178" s="2">
        <f t="shared" si="18"/>
        <v>0</v>
      </c>
      <c r="N178" s="4">
        <v>0.03</v>
      </c>
      <c r="O178" s="5">
        <v>101.205</v>
      </c>
      <c r="P178" s="6">
        <v>2.56</v>
      </c>
      <c r="Q178" s="5">
        <v>6447.3600000000006</v>
      </c>
      <c r="R178" s="7">
        <v>10.86</v>
      </c>
      <c r="S178" s="5">
        <v>17308.125</v>
      </c>
      <c r="T178" s="8">
        <v>1.56</v>
      </c>
      <c r="U178" s="5">
        <v>746.46</v>
      </c>
      <c r="AL178" s="5" t="str">
        <f t="shared" si="19"/>
        <v/>
      </c>
      <c r="AN178" s="5" t="str">
        <f t="shared" si="20"/>
        <v/>
      </c>
      <c r="AP178" s="5" t="str">
        <f t="shared" si="21"/>
        <v/>
      </c>
      <c r="AS178" s="5">
        <f t="shared" si="23"/>
        <v>24603.15</v>
      </c>
      <c r="AT178" s="11">
        <f t="shared" si="24"/>
        <v>0.47314359893472641</v>
      </c>
      <c r="AU178" s="5">
        <f t="shared" si="22"/>
        <v>473.14359893472636</v>
      </c>
    </row>
    <row r="179" spans="1:47" x14ac:dyDescent="0.25">
      <c r="A179" s="1" t="s">
        <v>225</v>
      </c>
      <c r="B179" s="1" t="s">
        <v>226</v>
      </c>
      <c r="C179" s="1" t="s">
        <v>227</v>
      </c>
      <c r="D179" s="1" t="s">
        <v>73</v>
      </c>
      <c r="E179" s="1" t="s">
        <v>100</v>
      </c>
      <c r="F179" s="1" t="s">
        <v>228</v>
      </c>
      <c r="G179" s="1" t="s">
        <v>224</v>
      </c>
      <c r="H179" s="1" t="s">
        <v>55</v>
      </c>
      <c r="I179" s="2">
        <v>78.3</v>
      </c>
      <c r="J179" s="2">
        <v>4.5999999999999996</v>
      </c>
      <c r="K179" s="2">
        <f t="shared" si="17"/>
        <v>4.5999999999999996</v>
      </c>
      <c r="L179" s="2">
        <f t="shared" si="18"/>
        <v>0</v>
      </c>
      <c r="P179" s="6">
        <v>0.39</v>
      </c>
      <c r="Q179" s="5">
        <v>982.21500000000003</v>
      </c>
      <c r="R179" s="7">
        <v>4.1500000000000004</v>
      </c>
      <c r="S179" s="5">
        <v>6614.0625000000009</v>
      </c>
      <c r="T179" s="8">
        <v>0.06</v>
      </c>
      <c r="U179" s="5">
        <v>28.71</v>
      </c>
      <c r="AL179" s="5" t="str">
        <f t="shared" si="19"/>
        <v/>
      </c>
      <c r="AN179" s="5" t="str">
        <f t="shared" si="20"/>
        <v/>
      </c>
      <c r="AP179" s="5" t="str">
        <f t="shared" si="21"/>
        <v/>
      </c>
      <c r="AS179" s="5">
        <f t="shared" si="23"/>
        <v>7624.9875000000011</v>
      </c>
      <c r="AT179" s="11">
        <f t="shared" si="24"/>
        <v>0.14663626517670714</v>
      </c>
      <c r="AU179" s="5">
        <f t="shared" si="22"/>
        <v>146.63626517670716</v>
      </c>
    </row>
    <row r="180" spans="1:47" x14ac:dyDescent="0.25">
      <c r="A180" s="1" t="s">
        <v>225</v>
      </c>
      <c r="B180" s="1" t="s">
        <v>226</v>
      </c>
      <c r="C180" s="1" t="s">
        <v>227</v>
      </c>
      <c r="D180" s="1" t="s">
        <v>73</v>
      </c>
      <c r="E180" s="1" t="s">
        <v>58</v>
      </c>
      <c r="F180" s="1" t="s">
        <v>228</v>
      </c>
      <c r="G180" s="1" t="s">
        <v>224</v>
      </c>
      <c r="H180" s="1" t="s">
        <v>55</v>
      </c>
      <c r="I180" s="2">
        <v>78.3</v>
      </c>
      <c r="J180" s="2">
        <v>25.64</v>
      </c>
      <c r="K180" s="2">
        <f t="shared" si="17"/>
        <v>24.479999999999997</v>
      </c>
      <c r="L180" s="2">
        <f t="shared" si="18"/>
        <v>0</v>
      </c>
      <c r="P180" s="6">
        <v>4.8899999999999997</v>
      </c>
      <c r="Q180" s="5">
        <v>11769.79</v>
      </c>
      <c r="R180" s="7">
        <v>14.65</v>
      </c>
      <c r="S180" s="5">
        <v>21754.6875</v>
      </c>
      <c r="T180" s="8">
        <v>4.33</v>
      </c>
      <c r="U180" s="5">
        <v>1807.9324999999999</v>
      </c>
      <c r="Z180" s="9">
        <v>0.11</v>
      </c>
      <c r="AA180" s="5">
        <v>20.081250000000001</v>
      </c>
      <c r="AB180" s="10">
        <v>0.48</v>
      </c>
      <c r="AC180" s="5">
        <v>82.8</v>
      </c>
      <c r="AG180" s="9">
        <v>0.02</v>
      </c>
      <c r="AH180" s="5">
        <v>33.575000000000003</v>
      </c>
      <c r="AL180" s="5" t="str">
        <f t="shared" si="19"/>
        <v/>
      </c>
      <c r="AN180" s="5" t="str">
        <f t="shared" si="20"/>
        <v/>
      </c>
      <c r="AP180" s="5" t="str">
        <f t="shared" si="21"/>
        <v/>
      </c>
      <c r="AS180" s="5">
        <f t="shared" si="23"/>
        <v>35468.866250000006</v>
      </c>
      <c r="AT180" s="11">
        <f t="shared" si="24"/>
        <v>0.68210237419433906</v>
      </c>
      <c r="AU180" s="5">
        <f t="shared" si="22"/>
        <v>682.10237419433906</v>
      </c>
    </row>
    <row r="181" spans="1:47" x14ac:dyDescent="0.25">
      <c r="A181" s="1" t="s">
        <v>229</v>
      </c>
      <c r="B181" s="1" t="s">
        <v>226</v>
      </c>
      <c r="C181" s="1" t="s">
        <v>227</v>
      </c>
      <c r="D181" s="1" t="s">
        <v>73</v>
      </c>
      <c r="E181" s="1" t="s">
        <v>58</v>
      </c>
      <c r="F181" s="1" t="s">
        <v>228</v>
      </c>
      <c r="G181" s="1" t="s">
        <v>224</v>
      </c>
      <c r="H181" s="1" t="s">
        <v>55</v>
      </c>
      <c r="I181" s="2">
        <v>4.7</v>
      </c>
      <c r="J181" s="2">
        <v>4.41</v>
      </c>
      <c r="K181" s="2">
        <f t="shared" si="17"/>
        <v>4.41</v>
      </c>
      <c r="L181" s="2">
        <f t="shared" si="18"/>
        <v>0</v>
      </c>
      <c r="P181" s="6">
        <v>0.08</v>
      </c>
      <c r="Q181" s="5">
        <v>172.0975</v>
      </c>
      <c r="R181" s="7">
        <v>0.05</v>
      </c>
      <c r="S181" s="5">
        <v>66.40625</v>
      </c>
      <c r="Z181" s="9">
        <v>3.43</v>
      </c>
      <c r="AA181" s="5">
        <v>609.45000000000005</v>
      </c>
      <c r="AB181" s="10">
        <v>0.85</v>
      </c>
      <c r="AC181" s="5">
        <v>142.3125</v>
      </c>
      <c r="AL181" s="5" t="str">
        <f t="shared" si="19"/>
        <v/>
      </c>
      <c r="AN181" s="5" t="str">
        <f t="shared" si="20"/>
        <v/>
      </c>
      <c r="AP181" s="5" t="str">
        <f t="shared" si="21"/>
        <v/>
      </c>
      <c r="AS181" s="5">
        <f t="shared" si="23"/>
        <v>990.26625000000001</v>
      </c>
      <c r="AT181" s="11">
        <f t="shared" si="24"/>
        <v>1.90438272102798E-2</v>
      </c>
      <c r="AU181" s="5">
        <f t="shared" si="22"/>
        <v>19.043827210279801</v>
      </c>
    </row>
    <row r="182" spans="1:47" x14ac:dyDescent="0.25">
      <c r="A182" s="1" t="s">
        <v>230</v>
      </c>
      <c r="B182" s="1" t="s">
        <v>226</v>
      </c>
      <c r="C182" s="1" t="s">
        <v>227</v>
      </c>
      <c r="D182" s="1" t="s">
        <v>73</v>
      </c>
      <c r="E182" s="1" t="s">
        <v>52</v>
      </c>
      <c r="F182" s="1" t="s">
        <v>228</v>
      </c>
      <c r="G182" s="1" t="s">
        <v>224</v>
      </c>
      <c r="H182" s="1" t="s">
        <v>55</v>
      </c>
      <c r="I182" s="2">
        <v>60</v>
      </c>
      <c r="J182" s="2">
        <v>0.14000000000000001</v>
      </c>
      <c r="K182" s="2">
        <f t="shared" si="17"/>
        <v>0.14000000000000001</v>
      </c>
      <c r="L182" s="2">
        <f t="shared" si="18"/>
        <v>0</v>
      </c>
      <c r="P182" s="6">
        <v>0.14000000000000001</v>
      </c>
      <c r="Q182" s="5">
        <v>352.59</v>
      </c>
      <c r="AL182" s="5" t="str">
        <f t="shared" si="19"/>
        <v/>
      </c>
      <c r="AN182" s="5" t="str">
        <f t="shared" si="20"/>
        <v/>
      </c>
      <c r="AP182" s="5" t="str">
        <f t="shared" si="21"/>
        <v/>
      </c>
      <c r="AS182" s="5">
        <f t="shared" si="23"/>
        <v>352.59</v>
      </c>
      <c r="AT182" s="11">
        <f t="shared" si="24"/>
        <v>6.7806643274700654E-3</v>
      </c>
      <c r="AU182" s="5">
        <f t="shared" si="22"/>
        <v>6.780664327470066</v>
      </c>
    </row>
    <row r="183" spans="1:47" x14ac:dyDescent="0.25">
      <c r="A183" s="1" t="s">
        <v>230</v>
      </c>
      <c r="B183" s="1" t="s">
        <v>226</v>
      </c>
      <c r="C183" s="1" t="s">
        <v>227</v>
      </c>
      <c r="D183" s="1" t="s">
        <v>73</v>
      </c>
      <c r="E183" s="1" t="s">
        <v>59</v>
      </c>
      <c r="F183" s="1" t="s">
        <v>228</v>
      </c>
      <c r="G183" s="1" t="s">
        <v>224</v>
      </c>
      <c r="H183" s="1" t="s">
        <v>55</v>
      </c>
      <c r="I183" s="2">
        <v>60</v>
      </c>
      <c r="J183" s="2">
        <v>33.47</v>
      </c>
      <c r="K183" s="2">
        <f t="shared" si="17"/>
        <v>33.480000000000004</v>
      </c>
      <c r="L183" s="2">
        <f t="shared" si="18"/>
        <v>0</v>
      </c>
      <c r="N183" s="4">
        <v>6.34</v>
      </c>
      <c r="O183" s="5">
        <v>21387.99</v>
      </c>
      <c r="P183" s="6">
        <v>17.82</v>
      </c>
      <c r="Q183" s="5">
        <v>44879.67</v>
      </c>
      <c r="R183" s="7">
        <v>9.32</v>
      </c>
      <c r="S183" s="5">
        <v>14835.15625</v>
      </c>
      <c r="AL183" s="5" t="str">
        <f t="shared" si="19"/>
        <v/>
      </c>
      <c r="AN183" s="5" t="str">
        <f t="shared" si="20"/>
        <v/>
      </c>
      <c r="AP183" s="5" t="str">
        <f t="shared" si="21"/>
        <v/>
      </c>
      <c r="AS183" s="5">
        <f t="shared" si="23"/>
        <v>81102.816250000003</v>
      </c>
      <c r="AT183" s="11">
        <f t="shared" si="24"/>
        <v>1.5596896480437183</v>
      </c>
      <c r="AU183" s="5">
        <f t="shared" si="22"/>
        <v>1559.6896480437183</v>
      </c>
    </row>
    <row r="184" spans="1:47" x14ac:dyDescent="0.25">
      <c r="A184" s="1" t="s">
        <v>230</v>
      </c>
      <c r="B184" s="1" t="s">
        <v>226</v>
      </c>
      <c r="C184" s="1" t="s">
        <v>227</v>
      </c>
      <c r="D184" s="1" t="s">
        <v>73</v>
      </c>
      <c r="E184" s="1" t="s">
        <v>100</v>
      </c>
      <c r="F184" s="1" t="s">
        <v>228</v>
      </c>
      <c r="G184" s="1" t="s">
        <v>224</v>
      </c>
      <c r="H184" s="1" t="s">
        <v>55</v>
      </c>
      <c r="I184" s="2">
        <v>60</v>
      </c>
      <c r="J184" s="2">
        <v>25.54</v>
      </c>
      <c r="K184" s="2">
        <f t="shared" si="17"/>
        <v>25.53</v>
      </c>
      <c r="L184" s="2">
        <f t="shared" si="18"/>
        <v>0</v>
      </c>
      <c r="P184" s="6">
        <v>0.05</v>
      </c>
      <c r="Q184" s="5">
        <v>125.925</v>
      </c>
      <c r="R184" s="7">
        <v>5.52</v>
      </c>
      <c r="S184" s="5">
        <v>8760.3125</v>
      </c>
      <c r="T184" s="8">
        <v>19.96</v>
      </c>
      <c r="U184" s="5">
        <v>8594.6574999999993</v>
      </c>
      <c r="AL184" s="5" t="str">
        <f t="shared" si="19"/>
        <v/>
      </c>
      <c r="AN184" s="5" t="str">
        <f t="shared" si="20"/>
        <v/>
      </c>
      <c r="AP184" s="5" t="str">
        <f t="shared" si="21"/>
        <v/>
      </c>
      <c r="AS184" s="5">
        <f t="shared" si="23"/>
        <v>17480.894999999997</v>
      </c>
      <c r="AT184" s="11">
        <f t="shared" si="24"/>
        <v>0.3361753910739097</v>
      </c>
      <c r="AU184" s="5">
        <f t="shared" si="22"/>
        <v>336.17539107390968</v>
      </c>
    </row>
    <row r="185" spans="1:47" x14ac:dyDescent="0.25">
      <c r="A185" s="1" t="s">
        <v>231</v>
      </c>
      <c r="B185" s="1" t="s">
        <v>232</v>
      </c>
      <c r="C185" s="1" t="s">
        <v>67</v>
      </c>
      <c r="D185" s="1" t="s">
        <v>68</v>
      </c>
      <c r="E185" s="1" t="s">
        <v>92</v>
      </c>
      <c r="F185" s="1" t="s">
        <v>228</v>
      </c>
      <c r="G185" s="1" t="s">
        <v>224</v>
      </c>
      <c r="H185" s="1" t="s">
        <v>55</v>
      </c>
      <c r="I185" s="2">
        <v>141.31</v>
      </c>
      <c r="J185" s="2">
        <v>0.15</v>
      </c>
      <c r="K185" s="2">
        <f t="shared" si="17"/>
        <v>0.16</v>
      </c>
      <c r="L185" s="2">
        <f t="shared" si="18"/>
        <v>0</v>
      </c>
      <c r="N185" s="4">
        <v>0.09</v>
      </c>
      <c r="O185" s="5">
        <v>303.61500000000001</v>
      </c>
      <c r="P185" s="6">
        <v>0.05</v>
      </c>
      <c r="Q185" s="5">
        <v>125.925</v>
      </c>
      <c r="R185" s="7">
        <v>0.02</v>
      </c>
      <c r="S185" s="5">
        <v>31.875</v>
      </c>
      <c r="AL185" s="5" t="str">
        <f t="shared" si="19"/>
        <v/>
      </c>
      <c r="AN185" s="5" t="str">
        <f t="shared" si="20"/>
        <v/>
      </c>
      <c r="AP185" s="5" t="str">
        <f t="shared" si="21"/>
        <v/>
      </c>
      <c r="AS185" s="5">
        <f t="shared" si="23"/>
        <v>461.41500000000002</v>
      </c>
      <c r="AT185" s="11">
        <f t="shared" si="24"/>
        <v>8.8734797659026088E-3</v>
      </c>
      <c r="AU185" s="5">
        <f t="shared" si="22"/>
        <v>8.8734797659026086</v>
      </c>
    </row>
    <row r="186" spans="1:47" x14ac:dyDescent="0.25">
      <c r="A186" s="1" t="s">
        <v>231</v>
      </c>
      <c r="B186" s="1" t="s">
        <v>232</v>
      </c>
      <c r="C186" s="1" t="s">
        <v>67</v>
      </c>
      <c r="D186" s="1" t="s">
        <v>68</v>
      </c>
      <c r="E186" s="1" t="s">
        <v>102</v>
      </c>
      <c r="F186" s="1" t="s">
        <v>228</v>
      </c>
      <c r="G186" s="1" t="s">
        <v>224</v>
      </c>
      <c r="H186" s="1" t="s">
        <v>55</v>
      </c>
      <c r="I186" s="2">
        <v>141.31</v>
      </c>
      <c r="J186" s="2">
        <v>40.04</v>
      </c>
      <c r="K186" s="2">
        <f t="shared" si="17"/>
        <v>40</v>
      </c>
      <c r="L186" s="2">
        <f t="shared" si="18"/>
        <v>0</v>
      </c>
      <c r="N186" s="4">
        <v>6.69</v>
      </c>
      <c r="O186" s="5">
        <v>22568.715</v>
      </c>
      <c r="P186" s="6">
        <v>24.06</v>
      </c>
      <c r="Q186" s="5">
        <v>60595.109999999993</v>
      </c>
      <c r="R186" s="7">
        <v>9.25</v>
      </c>
      <c r="S186" s="5">
        <v>14715.625</v>
      </c>
      <c r="AL186" s="5" t="str">
        <f t="shared" si="19"/>
        <v/>
      </c>
      <c r="AN186" s="5" t="str">
        <f t="shared" si="20"/>
        <v/>
      </c>
      <c r="AP186" s="5" t="str">
        <f t="shared" si="21"/>
        <v/>
      </c>
      <c r="AS186" s="5">
        <f t="shared" si="23"/>
        <v>97879.45</v>
      </c>
      <c r="AT186" s="11">
        <f t="shared" si="24"/>
        <v>1.88232137895967</v>
      </c>
      <c r="AU186" s="5">
        <f t="shared" si="22"/>
        <v>1882.3213789596698</v>
      </c>
    </row>
    <row r="187" spans="1:47" x14ac:dyDescent="0.25">
      <c r="A187" s="1" t="s">
        <v>231</v>
      </c>
      <c r="B187" s="1" t="s">
        <v>232</v>
      </c>
      <c r="C187" s="1" t="s">
        <v>67</v>
      </c>
      <c r="D187" s="1" t="s">
        <v>68</v>
      </c>
      <c r="E187" s="1" t="s">
        <v>76</v>
      </c>
      <c r="F187" s="1" t="s">
        <v>228</v>
      </c>
      <c r="G187" s="1" t="s">
        <v>224</v>
      </c>
      <c r="H187" s="1" t="s">
        <v>55</v>
      </c>
      <c r="I187" s="2">
        <v>141.31</v>
      </c>
      <c r="J187" s="2">
        <v>39.33</v>
      </c>
      <c r="K187" s="2">
        <f t="shared" si="17"/>
        <v>17.12</v>
      </c>
      <c r="L187" s="2">
        <f t="shared" si="18"/>
        <v>0</v>
      </c>
      <c r="P187" s="6">
        <v>0.31</v>
      </c>
      <c r="Q187" s="5">
        <v>780.73500000000001</v>
      </c>
      <c r="R187" s="7">
        <v>13.85</v>
      </c>
      <c r="S187" s="5">
        <v>21074.6875</v>
      </c>
      <c r="T187" s="8">
        <v>2.96</v>
      </c>
      <c r="U187" s="5">
        <v>1180.3</v>
      </c>
      <c r="AL187" s="5" t="str">
        <f t="shared" si="19"/>
        <v/>
      </c>
      <c r="AN187" s="5" t="str">
        <f t="shared" si="20"/>
        <v/>
      </c>
      <c r="AP187" s="5" t="str">
        <f t="shared" si="21"/>
        <v/>
      </c>
      <c r="AS187" s="5">
        <f t="shared" si="23"/>
        <v>23035.7225</v>
      </c>
      <c r="AT187" s="11">
        <f t="shared" si="24"/>
        <v>0.44300037384284741</v>
      </c>
      <c r="AU187" s="5">
        <f t="shared" si="22"/>
        <v>443.00037384284741</v>
      </c>
    </row>
    <row r="188" spans="1:47" x14ac:dyDescent="0.25">
      <c r="A188" s="1" t="s">
        <v>231</v>
      </c>
      <c r="B188" s="1" t="s">
        <v>232</v>
      </c>
      <c r="C188" s="1" t="s">
        <v>67</v>
      </c>
      <c r="D188" s="1" t="s">
        <v>68</v>
      </c>
      <c r="E188" s="1" t="s">
        <v>59</v>
      </c>
      <c r="F188" s="1" t="s">
        <v>228</v>
      </c>
      <c r="G188" s="1" t="s">
        <v>224</v>
      </c>
      <c r="H188" s="1" t="s">
        <v>55</v>
      </c>
      <c r="I188" s="2">
        <v>141.31</v>
      </c>
      <c r="J188" s="2">
        <v>0.37</v>
      </c>
      <c r="K188" s="2">
        <f t="shared" si="17"/>
        <v>0.37</v>
      </c>
      <c r="L188" s="2">
        <f t="shared" si="18"/>
        <v>0</v>
      </c>
      <c r="N188" s="4">
        <v>0.26</v>
      </c>
      <c r="O188" s="5">
        <v>877.11</v>
      </c>
      <c r="P188" s="6">
        <v>0.06</v>
      </c>
      <c r="Q188" s="5">
        <v>151.11000000000001</v>
      </c>
      <c r="R188" s="7">
        <v>0.05</v>
      </c>
      <c r="S188" s="5">
        <v>79.6875</v>
      </c>
      <c r="AL188" s="5" t="str">
        <f t="shared" si="19"/>
        <v/>
      </c>
      <c r="AN188" s="5" t="str">
        <f t="shared" si="20"/>
        <v/>
      </c>
      <c r="AP188" s="5" t="str">
        <f t="shared" si="21"/>
        <v/>
      </c>
      <c r="AS188" s="5">
        <f t="shared" si="23"/>
        <v>1107.9075</v>
      </c>
      <c r="AT188" s="11">
        <f t="shared" si="24"/>
        <v>2.1306188103424779E-2</v>
      </c>
      <c r="AU188" s="5">
        <f t="shared" si="22"/>
        <v>21.30618810342478</v>
      </c>
    </row>
    <row r="189" spans="1:47" x14ac:dyDescent="0.25">
      <c r="A189" s="1" t="s">
        <v>231</v>
      </c>
      <c r="B189" s="1" t="s">
        <v>232</v>
      </c>
      <c r="C189" s="1" t="s">
        <v>67</v>
      </c>
      <c r="D189" s="1" t="s">
        <v>68</v>
      </c>
      <c r="E189" s="1" t="s">
        <v>75</v>
      </c>
      <c r="F189" s="1" t="s">
        <v>228</v>
      </c>
      <c r="G189" s="1" t="s">
        <v>224</v>
      </c>
      <c r="H189" s="1" t="s">
        <v>55</v>
      </c>
      <c r="I189" s="2">
        <v>141.31</v>
      </c>
      <c r="J189" s="2">
        <v>29.12</v>
      </c>
      <c r="K189" s="2">
        <f t="shared" si="17"/>
        <v>23.229999999999997</v>
      </c>
      <c r="L189" s="2">
        <f t="shared" si="18"/>
        <v>0</v>
      </c>
      <c r="P189" s="6">
        <v>0.12</v>
      </c>
      <c r="Q189" s="5">
        <v>251.85</v>
      </c>
      <c r="R189" s="7">
        <v>13.08</v>
      </c>
      <c r="S189" s="5">
        <v>17371.875</v>
      </c>
      <c r="T189" s="8">
        <v>9.9499999999999993</v>
      </c>
      <c r="U189" s="5">
        <v>3967.5625</v>
      </c>
      <c r="AG189" s="9">
        <v>0.08</v>
      </c>
      <c r="AH189" s="5">
        <v>134.30000000000001</v>
      </c>
      <c r="AL189" s="5" t="str">
        <f t="shared" si="19"/>
        <v/>
      </c>
      <c r="AN189" s="5" t="str">
        <f t="shared" si="20"/>
        <v/>
      </c>
      <c r="AP189" s="5" t="str">
        <f t="shared" si="21"/>
        <v/>
      </c>
      <c r="AS189" s="5">
        <f t="shared" si="23"/>
        <v>21725.587499999998</v>
      </c>
      <c r="AT189" s="11">
        <f t="shared" si="24"/>
        <v>0.41780514522414008</v>
      </c>
      <c r="AU189" s="5">
        <f t="shared" si="22"/>
        <v>417.80514522414012</v>
      </c>
    </row>
    <row r="190" spans="1:47" x14ac:dyDescent="0.25">
      <c r="A190" s="1" t="s">
        <v>231</v>
      </c>
      <c r="B190" s="1" t="s">
        <v>232</v>
      </c>
      <c r="C190" s="1" t="s">
        <v>67</v>
      </c>
      <c r="D190" s="1" t="s">
        <v>68</v>
      </c>
      <c r="E190" s="1" t="s">
        <v>74</v>
      </c>
      <c r="F190" s="1" t="s">
        <v>228</v>
      </c>
      <c r="G190" s="1" t="s">
        <v>224</v>
      </c>
      <c r="H190" s="1" t="s">
        <v>55</v>
      </c>
      <c r="I190" s="2">
        <v>141.31</v>
      </c>
      <c r="J190" s="2">
        <v>0.12</v>
      </c>
      <c r="K190" s="2">
        <f t="shared" si="17"/>
        <v>0.04</v>
      </c>
      <c r="L190" s="2">
        <f t="shared" si="18"/>
        <v>0</v>
      </c>
      <c r="R190" s="7">
        <v>0.04</v>
      </c>
      <c r="S190" s="5">
        <v>63.75</v>
      </c>
      <c r="AL190" s="5" t="str">
        <f t="shared" si="19"/>
        <v/>
      </c>
      <c r="AN190" s="5" t="str">
        <f t="shared" si="20"/>
        <v/>
      </c>
      <c r="AP190" s="5" t="str">
        <f t="shared" si="21"/>
        <v/>
      </c>
      <c r="AS190" s="5">
        <f t="shared" si="23"/>
        <v>63.75</v>
      </c>
      <c r="AT190" s="11">
        <f t="shared" si="24"/>
        <v>1.2259773416041769E-3</v>
      </c>
      <c r="AU190" s="5">
        <f t="shared" si="22"/>
        <v>1.2259773416041768</v>
      </c>
    </row>
    <row r="191" spans="1:47" x14ac:dyDescent="0.25">
      <c r="A191" s="1" t="s">
        <v>231</v>
      </c>
      <c r="B191" s="1" t="s">
        <v>232</v>
      </c>
      <c r="C191" s="1" t="s">
        <v>67</v>
      </c>
      <c r="D191" s="1" t="s">
        <v>68</v>
      </c>
      <c r="E191" s="1" t="s">
        <v>100</v>
      </c>
      <c r="F191" s="1" t="s">
        <v>228</v>
      </c>
      <c r="G191" s="1" t="s">
        <v>224</v>
      </c>
      <c r="H191" s="1" t="s">
        <v>55</v>
      </c>
      <c r="I191" s="2">
        <v>141.31</v>
      </c>
      <c r="J191" s="2">
        <v>0.3</v>
      </c>
      <c r="K191" s="2">
        <f t="shared" si="17"/>
        <v>0.3</v>
      </c>
      <c r="L191" s="2">
        <f t="shared" si="18"/>
        <v>0</v>
      </c>
      <c r="R191" s="7">
        <v>6.9999999999999993E-2</v>
      </c>
      <c r="S191" s="5">
        <v>108.90625</v>
      </c>
      <c r="T191" s="8">
        <v>0.23</v>
      </c>
      <c r="U191" s="5">
        <v>93.307500000000005</v>
      </c>
      <c r="AL191" s="5" t="str">
        <f t="shared" si="19"/>
        <v/>
      </c>
      <c r="AN191" s="5" t="str">
        <f t="shared" si="20"/>
        <v/>
      </c>
      <c r="AP191" s="5" t="str">
        <f t="shared" si="21"/>
        <v/>
      </c>
      <c r="AS191" s="5">
        <f t="shared" si="23"/>
        <v>202.21375</v>
      </c>
      <c r="AT191" s="11">
        <f t="shared" si="24"/>
        <v>3.8887760887970453E-3</v>
      </c>
      <c r="AU191" s="5">
        <f t="shared" si="22"/>
        <v>3.8887760887970448</v>
      </c>
    </row>
    <row r="192" spans="1:47" x14ac:dyDescent="0.25">
      <c r="A192" s="1" t="s">
        <v>231</v>
      </c>
      <c r="B192" s="1" t="s">
        <v>232</v>
      </c>
      <c r="C192" s="1" t="s">
        <v>67</v>
      </c>
      <c r="D192" s="1" t="s">
        <v>68</v>
      </c>
      <c r="E192" s="1" t="s">
        <v>101</v>
      </c>
      <c r="F192" s="1" t="s">
        <v>228</v>
      </c>
      <c r="G192" s="1" t="s">
        <v>224</v>
      </c>
      <c r="H192" s="1" t="s">
        <v>55</v>
      </c>
      <c r="I192" s="2">
        <v>141.31</v>
      </c>
      <c r="J192" s="2">
        <v>30.07</v>
      </c>
      <c r="K192" s="2">
        <f t="shared" si="17"/>
        <v>30.06</v>
      </c>
      <c r="L192" s="2">
        <f t="shared" si="18"/>
        <v>0</v>
      </c>
      <c r="P192" s="6">
        <v>17.239999999999998</v>
      </c>
      <c r="Q192" s="5">
        <v>40287.605000000003</v>
      </c>
      <c r="R192" s="7">
        <v>9.76</v>
      </c>
      <c r="S192" s="5">
        <v>14157.8125</v>
      </c>
      <c r="T192" s="8">
        <v>0.22</v>
      </c>
      <c r="U192" s="5">
        <v>98.092500000000001</v>
      </c>
      <c r="AB192" s="10">
        <v>2.84</v>
      </c>
      <c r="AC192" s="5">
        <v>476.96249999999998</v>
      </c>
      <c r="AL192" s="5" t="str">
        <f t="shared" si="19"/>
        <v/>
      </c>
      <c r="AN192" s="5" t="str">
        <f t="shared" si="20"/>
        <v/>
      </c>
      <c r="AP192" s="5" t="str">
        <f t="shared" si="21"/>
        <v/>
      </c>
      <c r="AS192" s="5">
        <f t="shared" si="23"/>
        <v>55020.472500000003</v>
      </c>
      <c r="AT192" s="11">
        <f t="shared" si="24"/>
        <v>1.0580996487742074</v>
      </c>
      <c r="AU192" s="5">
        <f t="shared" si="22"/>
        <v>1058.0996487742073</v>
      </c>
    </row>
    <row r="193" spans="1:47" x14ac:dyDescent="0.25">
      <c r="A193" s="1" t="s">
        <v>233</v>
      </c>
      <c r="B193" s="1" t="s">
        <v>234</v>
      </c>
      <c r="C193" s="1" t="s">
        <v>235</v>
      </c>
      <c r="D193" s="1" t="s">
        <v>236</v>
      </c>
      <c r="E193" s="1" t="s">
        <v>52</v>
      </c>
      <c r="F193" s="1" t="s">
        <v>228</v>
      </c>
      <c r="G193" s="1" t="s">
        <v>224</v>
      </c>
      <c r="H193" s="1" t="s">
        <v>55</v>
      </c>
      <c r="I193" s="2">
        <v>152</v>
      </c>
      <c r="J193" s="2">
        <v>39.39</v>
      </c>
      <c r="K193" s="2">
        <f t="shared" si="17"/>
        <v>1.5</v>
      </c>
      <c r="L193" s="2">
        <f t="shared" si="18"/>
        <v>0</v>
      </c>
      <c r="P193" s="6">
        <v>1.47</v>
      </c>
      <c r="Q193" s="5">
        <v>3702.1950000000002</v>
      </c>
      <c r="R193" s="7">
        <v>0.03</v>
      </c>
      <c r="S193" s="5">
        <v>47.8125</v>
      </c>
      <c r="AL193" s="5" t="str">
        <f t="shared" si="19"/>
        <v/>
      </c>
      <c r="AN193" s="5" t="str">
        <f t="shared" si="20"/>
        <v/>
      </c>
      <c r="AP193" s="5" t="str">
        <f t="shared" si="21"/>
        <v/>
      </c>
      <c r="AS193" s="5">
        <f t="shared" si="23"/>
        <v>3750.0075000000002</v>
      </c>
      <c r="AT193" s="11">
        <f t="shared" si="24"/>
        <v>7.2116458444638834E-2</v>
      </c>
      <c r="AU193" s="5">
        <f t="shared" si="22"/>
        <v>72.116458444638837</v>
      </c>
    </row>
    <row r="194" spans="1:47" x14ac:dyDescent="0.25">
      <c r="A194" s="1" t="s">
        <v>233</v>
      </c>
      <c r="B194" s="1" t="s">
        <v>234</v>
      </c>
      <c r="C194" s="1" t="s">
        <v>235</v>
      </c>
      <c r="D194" s="1" t="s">
        <v>236</v>
      </c>
      <c r="E194" s="1" t="s">
        <v>57</v>
      </c>
      <c r="F194" s="1" t="s">
        <v>228</v>
      </c>
      <c r="G194" s="1" t="s">
        <v>224</v>
      </c>
      <c r="H194" s="1" t="s">
        <v>55</v>
      </c>
      <c r="I194" s="2">
        <v>152</v>
      </c>
      <c r="J194" s="2">
        <v>38.42</v>
      </c>
      <c r="K194" s="2">
        <f t="shared" si="17"/>
        <v>0.06</v>
      </c>
      <c r="L194" s="2">
        <f t="shared" si="18"/>
        <v>0</v>
      </c>
      <c r="R194" s="7">
        <v>0.06</v>
      </c>
      <c r="S194" s="5">
        <v>95.625</v>
      </c>
      <c r="AL194" s="5" t="str">
        <f t="shared" si="19"/>
        <v/>
      </c>
      <c r="AN194" s="5" t="str">
        <f t="shared" si="20"/>
        <v/>
      </c>
      <c r="AP194" s="5" t="str">
        <f t="shared" si="21"/>
        <v/>
      </c>
      <c r="AS194" s="5">
        <f t="shared" si="23"/>
        <v>95.625</v>
      </c>
      <c r="AT194" s="11">
        <f t="shared" si="24"/>
        <v>1.8389660124062655E-3</v>
      </c>
      <c r="AU194" s="5">
        <f t="shared" si="22"/>
        <v>1.8389660124062654</v>
      </c>
    </row>
    <row r="195" spans="1:47" x14ac:dyDescent="0.25">
      <c r="A195" s="1" t="s">
        <v>237</v>
      </c>
      <c r="B195" s="1" t="s">
        <v>238</v>
      </c>
      <c r="C195" s="1" t="s">
        <v>111</v>
      </c>
      <c r="D195" s="1" t="s">
        <v>73</v>
      </c>
      <c r="E195" s="1" t="s">
        <v>92</v>
      </c>
      <c r="F195" s="1" t="s">
        <v>228</v>
      </c>
      <c r="G195" s="1" t="s">
        <v>224</v>
      </c>
      <c r="H195" s="1" t="s">
        <v>55</v>
      </c>
      <c r="I195" s="2">
        <v>149.84</v>
      </c>
      <c r="J195" s="2">
        <v>39.880000000000003</v>
      </c>
      <c r="K195" s="2">
        <f t="shared" ref="K195:K227" si="25">SUM(N195,P195,R195,T195,V195,X195,Z195,AB195,AE195,AG195,AI195)</f>
        <v>39.870000000000005</v>
      </c>
      <c r="L195" s="2">
        <f t="shared" ref="L195:L227" si="26">SUM(M195,AD195,AK195,AM195,AO195,AQ195,AR195)</f>
        <v>0</v>
      </c>
      <c r="N195" s="4">
        <v>13.63</v>
      </c>
      <c r="O195" s="5">
        <v>45980.805</v>
      </c>
      <c r="P195" s="6">
        <v>25.92</v>
      </c>
      <c r="Q195" s="5">
        <v>65279.519999999997</v>
      </c>
      <c r="R195" s="7">
        <v>0.32</v>
      </c>
      <c r="S195" s="5">
        <v>510</v>
      </c>
      <c r="AL195" s="5" t="str">
        <f t="shared" ref="AL195:AL227" si="27">IF(AK195&gt;0,AK195*$AL$1,"")</f>
        <v/>
      </c>
      <c r="AN195" s="5" t="str">
        <f t="shared" ref="AN195:AN227" si="28">IF(AM195&gt;0,AM195*$AN$1,"")</f>
        <v/>
      </c>
      <c r="AP195" s="5" t="str">
        <f t="shared" ref="AP195:AP227" si="29">IF(AO195&gt;0,AO195*$AP$1,"")</f>
        <v/>
      </c>
      <c r="AS195" s="5">
        <f t="shared" si="23"/>
        <v>111770.325</v>
      </c>
      <c r="AT195" s="11">
        <f t="shared" si="24"/>
        <v>2.1494570339409389</v>
      </c>
      <c r="AU195" s="5">
        <f t="shared" ref="AU195:AU227" si="30">(AT195/100)*$AU$1</f>
        <v>2149.4570339409393</v>
      </c>
    </row>
    <row r="196" spans="1:47" x14ac:dyDescent="0.25">
      <c r="A196" s="1" t="s">
        <v>237</v>
      </c>
      <c r="B196" s="1" t="s">
        <v>238</v>
      </c>
      <c r="C196" s="1" t="s">
        <v>111</v>
      </c>
      <c r="D196" s="1" t="s">
        <v>73</v>
      </c>
      <c r="E196" s="1" t="s">
        <v>63</v>
      </c>
      <c r="F196" s="1" t="s">
        <v>228</v>
      </c>
      <c r="G196" s="1" t="s">
        <v>224</v>
      </c>
      <c r="H196" s="1" t="s">
        <v>55</v>
      </c>
      <c r="I196" s="2">
        <v>149.84</v>
      </c>
      <c r="J196" s="2">
        <v>28.95</v>
      </c>
      <c r="K196" s="2">
        <f t="shared" si="25"/>
        <v>28.95</v>
      </c>
      <c r="L196" s="2">
        <f t="shared" si="26"/>
        <v>0</v>
      </c>
      <c r="P196" s="6">
        <v>13.29</v>
      </c>
      <c r="Q196" s="5">
        <v>33470.864999999998</v>
      </c>
      <c r="R196" s="7">
        <v>13.14</v>
      </c>
      <c r="S196" s="5">
        <v>20941.875</v>
      </c>
      <c r="T196" s="8">
        <v>2.0099999999999998</v>
      </c>
      <c r="U196" s="5">
        <v>961.78499999999985</v>
      </c>
      <c r="Z196" s="9">
        <v>0.12</v>
      </c>
      <c r="AA196" s="5">
        <v>22.95</v>
      </c>
      <c r="AB196" s="10">
        <v>0.27</v>
      </c>
      <c r="AC196" s="5">
        <v>46.575000000000003</v>
      </c>
      <c r="AG196" s="9">
        <v>0.12</v>
      </c>
      <c r="AH196" s="5">
        <v>241.74</v>
      </c>
      <c r="AL196" s="5" t="str">
        <f t="shared" si="27"/>
        <v/>
      </c>
      <c r="AN196" s="5" t="str">
        <f t="shared" si="28"/>
        <v/>
      </c>
      <c r="AP196" s="5" t="str">
        <f t="shared" si="29"/>
        <v/>
      </c>
      <c r="AS196" s="5">
        <f t="shared" ref="AS196:AS227" si="31">SUM(O196,Q196,S196,U196,W196,Y196,AA196,AC196,AF196,AH196,AJ196)</f>
        <v>55685.789999999986</v>
      </c>
      <c r="AT196" s="11">
        <f t="shared" ref="AT196:AT227" si="32">(AS196/$AS$228)*100</f>
        <v>1.0708943810090736</v>
      </c>
      <c r="AU196" s="5">
        <f t="shared" si="30"/>
        <v>1070.8943810090736</v>
      </c>
    </row>
    <row r="197" spans="1:47" x14ac:dyDescent="0.25">
      <c r="A197" s="1" t="s">
        <v>237</v>
      </c>
      <c r="B197" s="1" t="s">
        <v>238</v>
      </c>
      <c r="C197" s="1" t="s">
        <v>111</v>
      </c>
      <c r="D197" s="1" t="s">
        <v>73</v>
      </c>
      <c r="E197" s="1" t="s">
        <v>52</v>
      </c>
      <c r="F197" s="1" t="s">
        <v>228</v>
      </c>
      <c r="G197" s="1" t="s">
        <v>224</v>
      </c>
      <c r="H197" s="1" t="s">
        <v>55</v>
      </c>
      <c r="I197" s="2">
        <v>149.84</v>
      </c>
      <c r="J197" s="2">
        <v>0.34</v>
      </c>
      <c r="K197" s="2">
        <f t="shared" si="25"/>
        <v>0.25</v>
      </c>
      <c r="L197" s="2">
        <f t="shared" si="26"/>
        <v>0</v>
      </c>
      <c r="P197" s="6">
        <v>0.25</v>
      </c>
      <c r="Q197" s="5">
        <v>629.625</v>
      </c>
      <c r="AL197" s="5" t="str">
        <f t="shared" si="27"/>
        <v/>
      </c>
      <c r="AN197" s="5" t="str">
        <f t="shared" si="28"/>
        <v/>
      </c>
      <c r="AP197" s="5" t="str">
        <f t="shared" si="29"/>
        <v/>
      </c>
      <c r="AS197" s="5">
        <f t="shared" si="31"/>
        <v>629.625</v>
      </c>
      <c r="AT197" s="11">
        <f t="shared" si="32"/>
        <v>1.2108329156196546E-2</v>
      </c>
      <c r="AU197" s="5">
        <f t="shared" si="30"/>
        <v>12.108329156196547</v>
      </c>
    </row>
    <row r="198" spans="1:47" x14ac:dyDescent="0.25">
      <c r="A198" s="1" t="s">
        <v>237</v>
      </c>
      <c r="B198" s="1" t="s">
        <v>238</v>
      </c>
      <c r="C198" s="1" t="s">
        <v>111</v>
      </c>
      <c r="D198" s="1" t="s">
        <v>73</v>
      </c>
      <c r="E198" s="1" t="s">
        <v>74</v>
      </c>
      <c r="F198" s="1" t="s">
        <v>228</v>
      </c>
      <c r="G198" s="1" t="s">
        <v>224</v>
      </c>
      <c r="H198" s="1" t="s">
        <v>55</v>
      </c>
      <c r="I198" s="2">
        <v>149.84</v>
      </c>
      <c r="J198" s="2">
        <v>39.24</v>
      </c>
      <c r="K198" s="2">
        <f t="shared" si="25"/>
        <v>37.42</v>
      </c>
      <c r="L198" s="2">
        <f t="shared" si="26"/>
        <v>0</v>
      </c>
      <c r="P198" s="6">
        <v>13.09</v>
      </c>
      <c r="Q198" s="5">
        <v>32967.165000000001</v>
      </c>
      <c r="R198" s="7">
        <v>20.25</v>
      </c>
      <c r="S198" s="5">
        <v>32273.4375</v>
      </c>
      <c r="T198" s="8">
        <v>3.87</v>
      </c>
      <c r="U198" s="5">
        <v>1851.7950000000001</v>
      </c>
      <c r="AG198" s="9">
        <v>0.21</v>
      </c>
      <c r="AH198" s="5">
        <v>423.04500000000002</v>
      </c>
      <c r="AL198" s="5" t="str">
        <f t="shared" si="27"/>
        <v/>
      </c>
      <c r="AN198" s="5" t="str">
        <f t="shared" si="28"/>
        <v/>
      </c>
      <c r="AP198" s="5" t="str">
        <f t="shared" si="29"/>
        <v/>
      </c>
      <c r="AS198" s="5">
        <f t="shared" si="31"/>
        <v>67515.442500000005</v>
      </c>
      <c r="AT198" s="11">
        <f t="shared" si="32"/>
        <v>1.2983906307981126</v>
      </c>
      <c r="AU198" s="5">
        <f t="shared" si="30"/>
        <v>1298.3906307981124</v>
      </c>
    </row>
    <row r="199" spans="1:47" x14ac:dyDescent="0.25">
      <c r="A199" s="1" t="s">
        <v>237</v>
      </c>
      <c r="B199" s="1" t="s">
        <v>238</v>
      </c>
      <c r="C199" s="1" t="s">
        <v>111</v>
      </c>
      <c r="D199" s="1" t="s">
        <v>73</v>
      </c>
      <c r="E199" s="1" t="s">
        <v>61</v>
      </c>
      <c r="F199" s="1" t="s">
        <v>228</v>
      </c>
      <c r="G199" s="1" t="s">
        <v>224</v>
      </c>
      <c r="H199" s="1" t="s">
        <v>55</v>
      </c>
      <c r="I199" s="2">
        <v>149.84</v>
      </c>
      <c r="J199" s="2">
        <v>0.31</v>
      </c>
      <c r="K199" s="2">
        <f t="shared" si="25"/>
        <v>0.05</v>
      </c>
      <c r="L199" s="2">
        <f t="shared" si="26"/>
        <v>0</v>
      </c>
      <c r="P199" s="6">
        <v>0.05</v>
      </c>
      <c r="Q199" s="5">
        <v>125.925</v>
      </c>
      <c r="AL199" s="5" t="str">
        <f t="shared" si="27"/>
        <v/>
      </c>
      <c r="AN199" s="5" t="str">
        <f t="shared" si="28"/>
        <v/>
      </c>
      <c r="AP199" s="5" t="str">
        <f t="shared" si="29"/>
        <v/>
      </c>
      <c r="AS199" s="5">
        <f t="shared" si="31"/>
        <v>125.925</v>
      </c>
      <c r="AT199" s="11">
        <f t="shared" si="32"/>
        <v>2.4216658312393091E-3</v>
      </c>
      <c r="AU199" s="5">
        <f t="shared" si="30"/>
        <v>2.4216658312393089</v>
      </c>
    </row>
    <row r="200" spans="1:47" x14ac:dyDescent="0.25">
      <c r="A200" s="1" t="s">
        <v>237</v>
      </c>
      <c r="B200" s="1" t="s">
        <v>238</v>
      </c>
      <c r="C200" s="1" t="s">
        <v>111</v>
      </c>
      <c r="D200" s="1" t="s">
        <v>73</v>
      </c>
      <c r="E200" s="1" t="s">
        <v>69</v>
      </c>
      <c r="F200" s="1" t="s">
        <v>228</v>
      </c>
      <c r="G200" s="1" t="s">
        <v>224</v>
      </c>
      <c r="H200" s="1" t="s">
        <v>55</v>
      </c>
      <c r="I200" s="2">
        <v>149.84</v>
      </c>
      <c r="J200" s="2">
        <v>39.409999999999997</v>
      </c>
      <c r="K200" s="2">
        <f t="shared" si="25"/>
        <v>25.32</v>
      </c>
      <c r="L200" s="2">
        <f t="shared" si="26"/>
        <v>0</v>
      </c>
      <c r="P200" s="6">
        <v>23.99</v>
      </c>
      <c r="Q200" s="5">
        <v>60418.815000000002</v>
      </c>
      <c r="R200" s="7">
        <v>1.33</v>
      </c>
      <c r="S200" s="5">
        <v>2119.6875</v>
      </c>
      <c r="AL200" s="5" t="str">
        <f t="shared" si="27"/>
        <v/>
      </c>
      <c r="AN200" s="5" t="str">
        <f t="shared" si="28"/>
        <v/>
      </c>
      <c r="AP200" s="5" t="str">
        <f t="shared" si="29"/>
        <v/>
      </c>
      <c r="AS200" s="5">
        <f t="shared" si="31"/>
        <v>62538.502500000002</v>
      </c>
      <c r="AT200" s="11">
        <f t="shared" si="32"/>
        <v>1.2026790124369595</v>
      </c>
      <c r="AU200" s="5">
        <f t="shared" si="30"/>
        <v>1202.6790124369595</v>
      </c>
    </row>
    <row r="201" spans="1:47" x14ac:dyDescent="0.25">
      <c r="A201" s="1" t="s">
        <v>239</v>
      </c>
      <c r="B201" s="1" t="s">
        <v>240</v>
      </c>
      <c r="C201" s="1" t="s">
        <v>241</v>
      </c>
      <c r="D201" s="1" t="s">
        <v>242</v>
      </c>
      <c r="E201" s="1" t="s">
        <v>63</v>
      </c>
      <c r="F201" s="1" t="s">
        <v>228</v>
      </c>
      <c r="G201" s="1" t="s">
        <v>224</v>
      </c>
      <c r="H201" s="1" t="s">
        <v>55</v>
      </c>
      <c r="I201" s="2">
        <v>10.16</v>
      </c>
      <c r="J201" s="2">
        <v>9.84</v>
      </c>
      <c r="K201" s="2">
        <f t="shared" si="25"/>
        <v>9.84</v>
      </c>
      <c r="L201" s="2">
        <f t="shared" si="26"/>
        <v>0</v>
      </c>
      <c r="R201" s="7">
        <v>2.04</v>
      </c>
      <c r="S201" s="5">
        <v>3251.25</v>
      </c>
      <c r="Z201" s="9">
        <v>2.6</v>
      </c>
      <c r="AA201" s="5">
        <v>497.25</v>
      </c>
      <c r="AB201" s="10">
        <v>5.0999999999999996</v>
      </c>
      <c r="AC201" s="5">
        <v>879.74999999999989</v>
      </c>
      <c r="AG201" s="9">
        <v>0.1</v>
      </c>
      <c r="AH201" s="5">
        <v>201.45</v>
      </c>
      <c r="AL201" s="5" t="str">
        <f t="shared" si="27"/>
        <v/>
      </c>
      <c r="AN201" s="5" t="str">
        <f t="shared" si="28"/>
        <v/>
      </c>
      <c r="AP201" s="5" t="str">
        <f t="shared" si="29"/>
        <v/>
      </c>
      <c r="AS201" s="5">
        <f t="shared" si="31"/>
        <v>4829.7</v>
      </c>
      <c r="AT201" s="11">
        <f t="shared" si="32"/>
        <v>9.288004339993243E-2</v>
      </c>
      <c r="AU201" s="5">
        <f t="shared" si="30"/>
        <v>92.880043399932433</v>
      </c>
    </row>
    <row r="202" spans="1:47" x14ac:dyDescent="0.25">
      <c r="A202" s="1" t="s">
        <v>243</v>
      </c>
      <c r="B202" s="1" t="s">
        <v>238</v>
      </c>
      <c r="C202" s="1" t="s">
        <v>111</v>
      </c>
      <c r="D202" s="1" t="s">
        <v>73</v>
      </c>
      <c r="E202" s="1" t="s">
        <v>58</v>
      </c>
      <c r="F202" s="1" t="s">
        <v>244</v>
      </c>
      <c r="G202" s="1" t="s">
        <v>224</v>
      </c>
      <c r="H202" s="1" t="s">
        <v>55</v>
      </c>
      <c r="I202" s="2">
        <v>131.36000000000001</v>
      </c>
      <c r="J202" s="2">
        <v>22.23</v>
      </c>
      <c r="K202" s="2">
        <f t="shared" si="25"/>
        <v>12.219999999999999</v>
      </c>
      <c r="L202" s="2">
        <f t="shared" si="26"/>
        <v>0</v>
      </c>
      <c r="P202" s="6">
        <v>8.02</v>
      </c>
      <c r="Q202" s="5">
        <v>16831.974999999999</v>
      </c>
      <c r="R202" s="7">
        <v>3.92</v>
      </c>
      <c r="S202" s="5">
        <v>5206.25</v>
      </c>
      <c r="Z202" s="9">
        <v>0.25</v>
      </c>
      <c r="AA202" s="5">
        <v>39.84375</v>
      </c>
      <c r="AG202" s="9">
        <v>0.03</v>
      </c>
      <c r="AH202" s="5">
        <v>50.362499999999997</v>
      </c>
      <c r="AL202" s="5" t="str">
        <f t="shared" si="27"/>
        <v/>
      </c>
      <c r="AN202" s="5" t="str">
        <f t="shared" si="28"/>
        <v/>
      </c>
      <c r="AP202" s="5" t="str">
        <f t="shared" si="29"/>
        <v/>
      </c>
      <c r="AS202" s="5">
        <f t="shared" si="31"/>
        <v>22128.431249999998</v>
      </c>
      <c r="AT202" s="11">
        <f t="shared" si="32"/>
        <v>0.4255522402783653</v>
      </c>
      <c r="AU202" s="5">
        <f t="shared" si="30"/>
        <v>425.55224027836533</v>
      </c>
    </row>
    <row r="203" spans="1:47" x14ac:dyDescent="0.25">
      <c r="A203" s="1" t="s">
        <v>243</v>
      </c>
      <c r="B203" s="1" t="s">
        <v>238</v>
      </c>
      <c r="C203" s="1" t="s">
        <v>111</v>
      </c>
      <c r="D203" s="1" t="s">
        <v>73</v>
      </c>
      <c r="E203" s="1" t="s">
        <v>100</v>
      </c>
      <c r="F203" s="1" t="s">
        <v>244</v>
      </c>
      <c r="G203" s="1" t="s">
        <v>224</v>
      </c>
      <c r="H203" s="1" t="s">
        <v>55</v>
      </c>
      <c r="I203" s="2">
        <v>131.36000000000001</v>
      </c>
      <c r="J203" s="2">
        <v>27.88</v>
      </c>
      <c r="K203" s="2">
        <f t="shared" si="25"/>
        <v>15.94</v>
      </c>
      <c r="L203" s="2">
        <f t="shared" si="26"/>
        <v>0</v>
      </c>
      <c r="P203" s="6">
        <v>5.32</v>
      </c>
      <c r="Q203" s="5">
        <v>11165.35</v>
      </c>
      <c r="R203" s="7">
        <v>10.53</v>
      </c>
      <c r="S203" s="5">
        <v>13985.15625</v>
      </c>
      <c r="Z203" s="9">
        <v>0.05</v>
      </c>
      <c r="AA203" s="5">
        <v>7.96875</v>
      </c>
      <c r="AG203" s="9">
        <v>0.04</v>
      </c>
      <c r="AH203" s="5">
        <v>67.150000000000006</v>
      </c>
      <c r="AL203" s="5" t="str">
        <f t="shared" si="27"/>
        <v/>
      </c>
      <c r="AN203" s="5" t="str">
        <f t="shared" si="28"/>
        <v/>
      </c>
      <c r="AP203" s="5" t="str">
        <f t="shared" si="29"/>
        <v/>
      </c>
      <c r="AS203" s="5">
        <f t="shared" si="31"/>
        <v>25225.625</v>
      </c>
      <c r="AT203" s="11">
        <f t="shared" si="32"/>
        <v>0.485114426318492</v>
      </c>
      <c r="AU203" s="5">
        <f t="shared" si="30"/>
        <v>485.11442631849201</v>
      </c>
    </row>
    <row r="204" spans="1:47" x14ac:dyDescent="0.25">
      <c r="A204" s="1" t="s">
        <v>243</v>
      </c>
      <c r="B204" s="1" t="s">
        <v>238</v>
      </c>
      <c r="C204" s="1" t="s">
        <v>111</v>
      </c>
      <c r="D204" s="1" t="s">
        <v>73</v>
      </c>
      <c r="E204" s="1" t="s">
        <v>56</v>
      </c>
      <c r="F204" s="1" t="s">
        <v>244</v>
      </c>
      <c r="G204" s="1" t="s">
        <v>224</v>
      </c>
      <c r="H204" s="1" t="s">
        <v>55</v>
      </c>
      <c r="I204" s="2">
        <v>131.36000000000001</v>
      </c>
      <c r="J204" s="2">
        <v>39.340000000000003</v>
      </c>
      <c r="K204" s="2">
        <f t="shared" si="25"/>
        <v>2.2199999999999998</v>
      </c>
      <c r="L204" s="2">
        <f t="shared" si="26"/>
        <v>0</v>
      </c>
      <c r="P204" s="6">
        <v>1.69</v>
      </c>
      <c r="Q204" s="5">
        <v>3546.8874999999998</v>
      </c>
      <c r="R204" s="7">
        <v>0.53</v>
      </c>
      <c r="S204" s="5">
        <v>703.90625</v>
      </c>
      <c r="AL204" s="5" t="str">
        <f t="shared" si="27"/>
        <v/>
      </c>
      <c r="AN204" s="5" t="str">
        <f t="shared" si="28"/>
        <v/>
      </c>
      <c r="AP204" s="5" t="str">
        <f t="shared" si="29"/>
        <v/>
      </c>
      <c r="AS204" s="5">
        <f t="shared" si="31"/>
        <v>4250.7937499999998</v>
      </c>
      <c r="AT204" s="11">
        <f t="shared" si="32"/>
        <v>8.1747087393453335E-2</v>
      </c>
      <c r="AU204" s="5">
        <f t="shared" si="30"/>
        <v>81.747087393453342</v>
      </c>
    </row>
    <row r="205" spans="1:47" x14ac:dyDescent="0.25">
      <c r="A205" s="1" t="s">
        <v>245</v>
      </c>
      <c r="B205" s="1" t="s">
        <v>246</v>
      </c>
      <c r="C205" s="1" t="s">
        <v>247</v>
      </c>
      <c r="D205" s="1" t="s">
        <v>73</v>
      </c>
      <c r="E205" s="1" t="s">
        <v>58</v>
      </c>
      <c r="F205" s="1" t="s">
        <v>244</v>
      </c>
      <c r="G205" s="1" t="s">
        <v>224</v>
      </c>
      <c r="H205" s="1" t="s">
        <v>55</v>
      </c>
      <c r="I205" s="2">
        <v>9.36</v>
      </c>
      <c r="J205" s="2">
        <v>6.84</v>
      </c>
      <c r="K205" s="2">
        <f t="shared" si="25"/>
        <v>6.84</v>
      </c>
      <c r="L205" s="2">
        <f t="shared" si="26"/>
        <v>0</v>
      </c>
      <c r="Z205" s="9">
        <v>3.79</v>
      </c>
      <c r="AA205" s="5">
        <v>604.03125</v>
      </c>
      <c r="AB205" s="10">
        <v>3.03</v>
      </c>
      <c r="AC205" s="5">
        <v>435.5625</v>
      </c>
      <c r="AG205" s="9">
        <v>0.02</v>
      </c>
      <c r="AH205" s="5">
        <v>33.575000000000003</v>
      </c>
      <c r="AL205" s="5" t="str">
        <f t="shared" si="27"/>
        <v/>
      </c>
      <c r="AN205" s="5" t="str">
        <f t="shared" si="28"/>
        <v/>
      </c>
      <c r="AP205" s="5" t="str">
        <f t="shared" si="29"/>
        <v/>
      </c>
      <c r="AS205" s="5">
        <f t="shared" si="31"/>
        <v>1073.16875</v>
      </c>
      <c r="AT205" s="11">
        <f t="shared" si="32"/>
        <v>2.0638126607336119E-2</v>
      </c>
      <c r="AU205" s="5">
        <f t="shared" si="30"/>
        <v>20.638126607336119</v>
      </c>
    </row>
    <row r="206" spans="1:47" x14ac:dyDescent="0.25">
      <c r="A206" s="1" t="s">
        <v>245</v>
      </c>
      <c r="B206" s="1" t="s">
        <v>246</v>
      </c>
      <c r="C206" s="1" t="s">
        <v>247</v>
      </c>
      <c r="D206" s="1" t="s">
        <v>73</v>
      </c>
      <c r="E206" s="1" t="s">
        <v>100</v>
      </c>
      <c r="F206" s="1" t="s">
        <v>244</v>
      </c>
      <c r="G206" s="1" t="s">
        <v>224</v>
      </c>
      <c r="H206" s="1" t="s">
        <v>55</v>
      </c>
      <c r="I206" s="2">
        <v>9.36</v>
      </c>
      <c r="J206" s="2">
        <v>2.12</v>
      </c>
      <c r="K206" s="2">
        <f t="shared" si="25"/>
        <v>2.13</v>
      </c>
      <c r="L206" s="2">
        <f t="shared" si="26"/>
        <v>0</v>
      </c>
      <c r="P206" s="6">
        <v>0.01</v>
      </c>
      <c r="Q206" s="5">
        <v>20.987500000000001</v>
      </c>
      <c r="Z206" s="9">
        <v>0.47</v>
      </c>
      <c r="AA206" s="5">
        <v>74.90625</v>
      </c>
      <c r="AB206" s="10">
        <v>1.64</v>
      </c>
      <c r="AC206" s="5">
        <v>235.75</v>
      </c>
      <c r="AG206" s="9">
        <v>0.01</v>
      </c>
      <c r="AH206" s="5">
        <v>16.787500000000001</v>
      </c>
      <c r="AL206" s="5" t="str">
        <f t="shared" si="27"/>
        <v/>
      </c>
      <c r="AN206" s="5" t="str">
        <f t="shared" si="28"/>
        <v/>
      </c>
      <c r="AP206" s="5" t="str">
        <f t="shared" si="29"/>
        <v/>
      </c>
      <c r="AS206" s="5">
        <f t="shared" si="31"/>
        <v>348.43125000000003</v>
      </c>
      <c r="AT206" s="11">
        <f t="shared" si="32"/>
        <v>6.7006873350089471E-3</v>
      </c>
      <c r="AU206" s="5">
        <f t="shared" si="30"/>
        <v>6.7006873350089471</v>
      </c>
    </row>
    <row r="207" spans="1:47" x14ac:dyDescent="0.25">
      <c r="A207" s="1" t="s">
        <v>248</v>
      </c>
      <c r="B207" s="1" t="s">
        <v>249</v>
      </c>
      <c r="C207" s="1" t="s">
        <v>250</v>
      </c>
      <c r="D207" s="1" t="s">
        <v>73</v>
      </c>
      <c r="E207" s="1" t="s">
        <v>62</v>
      </c>
      <c r="F207" s="1" t="s">
        <v>244</v>
      </c>
      <c r="G207" s="1" t="s">
        <v>224</v>
      </c>
      <c r="H207" s="1" t="s">
        <v>55</v>
      </c>
      <c r="I207" s="2">
        <v>80</v>
      </c>
      <c r="J207" s="2">
        <v>38.61</v>
      </c>
      <c r="K207" s="2">
        <f t="shared" si="25"/>
        <v>11.66</v>
      </c>
      <c r="L207" s="2">
        <f t="shared" si="26"/>
        <v>0</v>
      </c>
      <c r="R207" s="7">
        <v>8.98</v>
      </c>
      <c r="S207" s="5">
        <v>14311.875</v>
      </c>
      <c r="T207" s="8">
        <v>2.67</v>
      </c>
      <c r="U207" s="5">
        <v>1277.595</v>
      </c>
      <c r="AG207" s="9">
        <v>0.01</v>
      </c>
      <c r="AH207" s="5">
        <v>20.145</v>
      </c>
      <c r="AL207" s="5" t="str">
        <f t="shared" si="27"/>
        <v/>
      </c>
      <c r="AN207" s="5" t="str">
        <f t="shared" si="28"/>
        <v/>
      </c>
      <c r="AP207" s="5" t="str">
        <f t="shared" si="29"/>
        <v/>
      </c>
      <c r="AS207" s="5">
        <f t="shared" si="31"/>
        <v>15609.615</v>
      </c>
      <c r="AT207" s="11">
        <f t="shared" si="32"/>
        <v>0.30018877335160288</v>
      </c>
      <c r="AU207" s="5">
        <f t="shared" si="30"/>
        <v>300.18877335160289</v>
      </c>
    </row>
    <row r="208" spans="1:47" x14ac:dyDescent="0.25">
      <c r="A208" s="1" t="s">
        <v>251</v>
      </c>
      <c r="B208" s="1" t="s">
        <v>252</v>
      </c>
      <c r="C208" s="1" t="s">
        <v>253</v>
      </c>
      <c r="D208" s="1" t="s">
        <v>254</v>
      </c>
      <c r="E208" s="1" t="s">
        <v>58</v>
      </c>
      <c r="F208" s="1" t="s">
        <v>255</v>
      </c>
      <c r="G208" s="1" t="s">
        <v>224</v>
      </c>
      <c r="H208" s="1" t="s">
        <v>55</v>
      </c>
      <c r="I208" s="2">
        <v>113.92</v>
      </c>
      <c r="J208" s="2">
        <v>32.26</v>
      </c>
      <c r="K208" s="2">
        <f t="shared" si="25"/>
        <v>5.53</v>
      </c>
      <c r="L208" s="2">
        <f t="shared" si="26"/>
        <v>0</v>
      </c>
      <c r="R208" s="7">
        <v>2.52</v>
      </c>
      <c r="S208" s="5">
        <v>4016.25</v>
      </c>
      <c r="T208" s="8">
        <v>2.89</v>
      </c>
      <c r="U208" s="5">
        <v>1382.865</v>
      </c>
      <c r="Z208" s="9">
        <v>0.04</v>
      </c>
      <c r="AA208" s="5">
        <v>7.65</v>
      </c>
      <c r="AB208" s="10">
        <v>0.08</v>
      </c>
      <c r="AC208" s="5">
        <v>13.8</v>
      </c>
      <c r="AL208" s="5" t="str">
        <f t="shared" si="27"/>
        <v/>
      </c>
      <c r="AN208" s="5" t="str">
        <f t="shared" si="28"/>
        <v/>
      </c>
      <c r="AP208" s="5" t="str">
        <f t="shared" si="29"/>
        <v/>
      </c>
      <c r="AS208" s="5">
        <f t="shared" si="31"/>
        <v>5420.5649999999996</v>
      </c>
      <c r="AT208" s="11">
        <f t="shared" si="32"/>
        <v>0.10424297833243365</v>
      </c>
      <c r="AU208" s="5">
        <f t="shared" si="30"/>
        <v>104.24297833243365</v>
      </c>
    </row>
    <row r="209" spans="1:47" x14ac:dyDescent="0.25">
      <c r="A209" s="1" t="s">
        <v>256</v>
      </c>
      <c r="B209" s="1" t="s">
        <v>257</v>
      </c>
      <c r="C209" s="1" t="s">
        <v>258</v>
      </c>
      <c r="D209" s="1" t="s">
        <v>73</v>
      </c>
      <c r="E209" s="1" t="s">
        <v>58</v>
      </c>
      <c r="F209" s="1" t="s">
        <v>255</v>
      </c>
      <c r="G209" s="1" t="s">
        <v>224</v>
      </c>
      <c r="H209" s="1" t="s">
        <v>55</v>
      </c>
      <c r="I209" s="2">
        <v>6.08</v>
      </c>
      <c r="J209" s="2">
        <v>5.5</v>
      </c>
      <c r="K209" s="2">
        <f t="shared" si="25"/>
        <v>2.9</v>
      </c>
      <c r="L209" s="2">
        <f t="shared" si="26"/>
        <v>0</v>
      </c>
      <c r="Z209" s="9">
        <v>0.48</v>
      </c>
      <c r="AA209" s="5">
        <v>91.8</v>
      </c>
      <c r="AB209" s="10">
        <v>2.42</v>
      </c>
      <c r="AC209" s="5">
        <v>417.45</v>
      </c>
      <c r="AL209" s="5" t="str">
        <f t="shared" si="27"/>
        <v/>
      </c>
      <c r="AN209" s="5" t="str">
        <f t="shared" si="28"/>
        <v/>
      </c>
      <c r="AP209" s="5" t="str">
        <f t="shared" si="29"/>
        <v/>
      </c>
      <c r="AS209" s="5">
        <f t="shared" si="31"/>
        <v>509.25</v>
      </c>
      <c r="AT209" s="11">
        <f t="shared" si="32"/>
        <v>9.793395469991013E-3</v>
      </c>
      <c r="AU209" s="5">
        <f t="shared" si="30"/>
        <v>9.7933954699910135</v>
      </c>
    </row>
    <row r="210" spans="1:47" x14ac:dyDescent="0.25">
      <c r="A210" s="1" t="s">
        <v>259</v>
      </c>
      <c r="B210" s="1" t="s">
        <v>260</v>
      </c>
      <c r="C210" s="1" t="s">
        <v>261</v>
      </c>
      <c r="D210" s="1" t="s">
        <v>73</v>
      </c>
      <c r="E210" s="1" t="s">
        <v>75</v>
      </c>
      <c r="F210" s="1" t="s">
        <v>262</v>
      </c>
      <c r="G210" s="1" t="s">
        <v>224</v>
      </c>
      <c r="H210" s="1" t="s">
        <v>55</v>
      </c>
      <c r="I210" s="2">
        <v>142</v>
      </c>
      <c r="J210" s="2">
        <v>38.04</v>
      </c>
      <c r="K210" s="2">
        <f t="shared" si="25"/>
        <v>27.230000000000004</v>
      </c>
      <c r="L210" s="2">
        <f t="shared" si="26"/>
        <v>0</v>
      </c>
      <c r="P210" s="6">
        <v>0.26</v>
      </c>
      <c r="Q210" s="5">
        <v>654.81000000000006</v>
      </c>
      <c r="R210" s="7">
        <v>19.05</v>
      </c>
      <c r="S210" s="5">
        <v>30360.9375</v>
      </c>
      <c r="T210" s="8">
        <v>7.75</v>
      </c>
      <c r="U210" s="5">
        <v>3708.375</v>
      </c>
      <c r="AG210" s="9">
        <v>0.17</v>
      </c>
      <c r="AH210" s="5">
        <v>342.46499999999997</v>
      </c>
      <c r="AL210" s="5" t="str">
        <f t="shared" si="27"/>
        <v/>
      </c>
      <c r="AN210" s="5" t="str">
        <f t="shared" si="28"/>
        <v/>
      </c>
      <c r="AP210" s="5" t="str">
        <f t="shared" si="29"/>
        <v/>
      </c>
      <c r="AS210" s="5">
        <f t="shared" si="31"/>
        <v>35066.587499999994</v>
      </c>
      <c r="AT210" s="11">
        <f t="shared" si="32"/>
        <v>0.67436614466478828</v>
      </c>
      <c r="AU210" s="5">
        <f t="shared" si="30"/>
        <v>674.36614466478829</v>
      </c>
    </row>
    <row r="211" spans="1:47" x14ac:dyDescent="0.25">
      <c r="A211" s="1" t="s">
        <v>259</v>
      </c>
      <c r="B211" s="1" t="s">
        <v>260</v>
      </c>
      <c r="C211" s="1" t="s">
        <v>261</v>
      </c>
      <c r="D211" s="1" t="s">
        <v>73</v>
      </c>
      <c r="E211" s="1" t="s">
        <v>101</v>
      </c>
      <c r="F211" s="1" t="s">
        <v>262</v>
      </c>
      <c r="G211" s="1" t="s">
        <v>224</v>
      </c>
      <c r="H211" s="1" t="s">
        <v>55</v>
      </c>
      <c r="I211" s="2">
        <v>142</v>
      </c>
      <c r="J211" s="2">
        <v>21.59</v>
      </c>
      <c r="K211" s="2">
        <f t="shared" si="25"/>
        <v>5.0599999999999996</v>
      </c>
      <c r="L211" s="2">
        <f t="shared" si="26"/>
        <v>0</v>
      </c>
      <c r="P211" s="6">
        <v>0.24</v>
      </c>
      <c r="Q211" s="5">
        <v>604.43999999999994</v>
      </c>
      <c r="R211" s="7">
        <v>4.3499999999999996</v>
      </c>
      <c r="S211" s="5">
        <v>6932.8124999999991</v>
      </c>
      <c r="Z211" s="9">
        <v>0.18</v>
      </c>
      <c r="AA211" s="5">
        <v>34.424999999999997</v>
      </c>
      <c r="AB211" s="10">
        <v>0.28000000000000003</v>
      </c>
      <c r="AC211" s="5">
        <v>48.3</v>
      </c>
      <c r="AG211" s="9">
        <v>0.01</v>
      </c>
      <c r="AH211" s="5">
        <v>20.145</v>
      </c>
      <c r="AL211" s="5" t="str">
        <f t="shared" si="27"/>
        <v/>
      </c>
      <c r="AN211" s="5" t="str">
        <f t="shared" si="28"/>
        <v/>
      </c>
      <c r="AP211" s="5" t="str">
        <f t="shared" si="29"/>
        <v/>
      </c>
      <c r="AS211" s="5">
        <f t="shared" si="31"/>
        <v>7640.1224999999995</v>
      </c>
      <c r="AT211" s="11">
        <f t="shared" si="32"/>
        <v>0.14692732662086677</v>
      </c>
      <c r="AU211" s="5">
        <f t="shared" si="30"/>
        <v>146.92732662086675</v>
      </c>
    </row>
    <row r="212" spans="1:47" x14ac:dyDescent="0.25">
      <c r="A212" s="1" t="s">
        <v>259</v>
      </c>
      <c r="B212" s="1" t="s">
        <v>260</v>
      </c>
      <c r="C212" s="1" t="s">
        <v>261</v>
      </c>
      <c r="D212" s="1" t="s">
        <v>73</v>
      </c>
      <c r="E212" s="1" t="s">
        <v>76</v>
      </c>
      <c r="F212" s="1" t="s">
        <v>262</v>
      </c>
      <c r="G212" s="1" t="s">
        <v>224</v>
      </c>
      <c r="H212" s="1" t="s">
        <v>55</v>
      </c>
      <c r="I212" s="2">
        <v>142</v>
      </c>
      <c r="J212" s="2">
        <v>39.5</v>
      </c>
      <c r="K212" s="2">
        <f t="shared" si="25"/>
        <v>1.89</v>
      </c>
      <c r="L212" s="2">
        <f t="shared" si="26"/>
        <v>0</v>
      </c>
      <c r="R212" s="7">
        <v>0.46</v>
      </c>
      <c r="S212" s="5">
        <v>733.125</v>
      </c>
      <c r="T212" s="8">
        <v>1.43</v>
      </c>
      <c r="U212" s="5">
        <v>684.255</v>
      </c>
      <c r="AL212" s="5" t="str">
        <f t="shared" si="27"/>
        <v/>
      </c>
      <c r="AN212" s="5" t="str">
        <f t="shared" si="28"/>
        <v/>
      </c>
      <c r="AP212" s="5" t="str">
        <f t="shared" si="29"/>
        <v/>
      </c>
      <c r="AS212" s="5">
        <f t="shared" si="31"/>
        <v>1417.38</v>
      </c>
      <c r="AT212" s="11">
        <f t="shared" si="32"/>
        <v>2.7257659050085151E-2</v>
      </c>
      <c r="AU212" s="5">
        <f t="shared" si="30"/>
        <v>27.257659050085152</v>
      </c>
    </row>
    <row r="213" spans="1:47" x14ac:dyDescent="0.25">
      <c r="A213" s="1" t="s">
        <v>263</v>
      </c>
      <c r="B213" s="1" t="s">
        <v>264</v>
      </c>
      <c r="C213" s="1" t="s">
        <v>265</v>
      </c>
      <c r="D213" s="1" t="s">
        <v>73</v>
      </c>
      <c r="E213" s="1" t="s">
        <v>101</v>
      </c>
      <c r="F213" s="1" t="s">
        <v>262</v>
      </c>
      <c r="G213" s="1" t="s">
        <v>224</v>
      </c>
      <c r="H213" s="1" t="s">
        <v>55</v>
      </c>
      <c r="I213" s="2">
        <v>18</v>
      </c>
      <c r="J213" s="2">
        <v>17.16</v>
      </c>
      <c r="K213" s="2">
        <f t="shared" si="25"/>
        <v>5.56</v>
      </c>
      <c r="L213" s="2">
        <f t="shared" si="26"/>
        <v>0</v>
      </c>
      <c r="P213" s="6">
        <v>1.61</v>
      </c>
      <c r="Q213" s="5">
        <v>4054.7849999999999</v>
      </c>
      <c r="Z213" s="9">
        <v>1.21</v>
      </c>
      <c r="AA213" s="5">
        <v>231.41249999999999</v>
      </c>
      <c r="AB213" s="10">
        <v>2.6</v>
      </c>
      <c r="AC213" s="5">
        <v>448.5</v>
      </c>
      <c r="AG213" s="9">
        <v>0.14000000000000001</v>
      </c>
      <c r="AH213" s="5">
        <v>282.02999999999997</v>
      </c>
      <c r="AL213" s="5" t="str">
        <f t="shared" si="27"/>
        <v/>
      </c>
      <c r="AN213" s="5" t="str">
        <f t="shared" si="28"/>
        <v/>
      </c>
      <c r="AP213" s="5" t="str">
        <f t="shared" si="29"/>
        <v/>
      </c>
      <c r="AS213" s="5">
        <f t="shared" si="31"/>
        <v>5016.7275</v>
      </c>
      <c r="AT213" s="11">
        <f t="shared" si="32"/>
        <v>9.6476772454942253E-2</v>
      </c>
      <c r="AU213" s="5">
        <f t="shared" si="30"/>
        <v>96.476772454942264</v>
      </c>
    </row>
    <row r="214" spans="1:47" x14ac:dyDescent="0.25">
      <c r="B214" s="29" t="s">
        <v>277</v>
      </c>
    </row>
    <row r="215" spans="1:47" x14ac:dyDescent="0.25">
      <c r="B215" s="1" t="s">
        <v>266</v>
      </c>
      <c r="C215" s="1" t="s">
        <v>280</v>
      </c>
      <c r="D215" s="1" t="s">
        <v>281</v>
      </c>
      <c r="J215" s="2">
        <v>21.53</v>
      </c>
      <c r="K215" s="2">
        <f t="shared" si="25"/>
        <v>27.32</v>
      </c>
      <c r="L215" s="2">
        <f t="shared" si="26"/>
        <v>0</v>
      </c>
      <c r="AG215" s="9">
        <v>27.32</v>
      </c>
      <c r="AH215" s="5">
        <v>46820.337499999987</v>
      </c>
      <c r="AL215" s="5" t="str">
        <f t="shared" si="27"/>
        <v/>
      </c>
      <c r="AN215" s="5" t="str">
        <f t="shared" si="28"/>
        <v/>
      </c>
      <c r="AP215" s="5" t="str">
        <f t="shared" si="29"/>
        <v/>
      </c>
      <c r="AS215" s="5">
        <f t="shared" si="31"/>
        <v>46820.337499999987</v>
      </c>
      <c r="AT215" s="11">
        <f t="shared" si="32"/>
        <v>0.9004027121766327</v>
      </c>
      <c r="AU215" s="5">
        <f t="shared" si="30"/>
        <v>900.40271217663269</v>
      </c>
    </row>
    <row r="216" spans="1:47" x14ac:dyDescent="0.25">
      <c r="B216" s="1" t="s">
        <v>267</v>
      </c>
      <c r="C216" s="1" t="s">
        <v>280</v>
      </c>
      <c r="D216" s="1" t="s">
        <v>281</v>
      </c>
      <c r="J216" s="2">
        <v>26.93</v>
      </c>
      <c r="K216" s="2">
        <f t="shared" si="25"/>
        <v>25.25</v>
      </c>
      <c r="L216" s="2">
        <f t="shared" si="26"/>
        <v>0</v>
      </c>
      <c r="AG216" s="9">
        <v>25.25</v>
      </c>
      <c r="AH216" s="5">
        <v>46242.847500000003</v>
      </c>
      <c r="AL216" s="5" t="str">
        <f t="shared" si="27"/>
        <v/>
      </c>
      <c r="AN216" s="5" t="str">
        <f t="shared" si="28"/>
        <v/>
      </c>
      <c r="AP216" s="5" t="str">
        <f t="shared" si="29"/>
        <v/>
      </c>
      <c r="AS216" s="5">
        <f t="shared" si="31"/>
        <v>46242.847500000003</v>
      </c>
      <c r="AT216" s="11">
        <f t="shared" si="32"/>
        <v>0.88929699209815471</v>
      </c>
      <c r="AU216" s="5">
        <f t="shared" si="30"/>
        <v>889.29699209815465</v>
      </c>
    </row>
    <row r="217" spans="1:47" x14ac:dyDescent="0.25">
      <c r="B217" s="1" t="s">
        <v>268</v>
      </c>
      <c r="C217" s="1" t="s">
        <v>280</v>
      </c>
      <c r="D217" s="1" t="s">
        <v>281</v>
      </c>
      <c r="J217" s="2">
        <v>3.02</v>
      </c>
      <c r="K217" s="2">
        <f t="shared" si="25"/>
        <v>0.16</v>
      </c>
      <c r="L217" s="2">
        <f t="shared" si="26"/>
        <v>0</v>
      </c>
      <c r="AG217" s="9">
        <v>0.16</v>
      </c>
      <c r="AH217" s="5">
        <v>268.60000000000002</v>
      </c>
      <c r="AL217" s="5" t="str">
        <f t="shared" si="27"/>
        <v/>
      </c>
      <c r="AN217" s="5" t="str">
        <f t="shared" si="28"/>
        <v/>
      </c>
      <c r="AP217" s="5" t="str">
        <f t="shared" si="29"/>
        <v/>
      </c>
      <c r="AS217" s="5">
        <f t="shared" si="31"/>
        <v>268.60000000000002</v>
      </c>
      <c r="AT217" s="11">
        <f t="shared" si="32"/>
        <v>5.1654511992922656E-3</v>
      </c>
      <c r="AU217" s="5">
        <f t="shared" si="30"/>
        <v>5.1654511992922654</v>
      </c>
    </row>
    <row r="218" spans="1:47" x14ac:dyDescent="0.25">
      <c r="B218" s="29" t="s">
        <v>278</v>
      </c>
    </row>
    <row r="219" spans="1:47" x14ac:dyDescent="0.25">
      <c r="B219" s="1" t="s">
        <v>269</v>
      </c>
      <c r="C219" s="1" t="s">
        <v>282</v>
      </c>
      <c r="D219" s="1" t="s">
        <v>73</v>
      </c>
      <c r="J219" s="2">
        <v>0.89</v>
      </c>
      <c r="K219" s="2">
        <f t="shared" si="25"/>
        <v>0.04</v>
      </c>
      <c r="L219" s="2">
        <f t="shared" si="26"/>
        <v>0</v>
      </c>
      <c r="AG219" s="9">
        <v>0.04</v>
      </c>
      <c r="AH219" s="5">
        <v>67.150000000000006</v>
      </c>
      <c r="AL219" s="5" t="str">
        <f t="shared" si="27"/>
        <v/>
      </c>
      <c r="AN219" s="5" t="str">
        <f t="shared" si="28"/>
        <v/>
      </c>
      <c r="AP219" s="5" t="str">
        <f t="shared" si="29"/>
        <v/>
      </c>
      <c r="AS219" s="5">
        <f t="shared" si="31"/>
        <v>67.150000000000006</v>
      </c>
      <c r="AT219" s="30">
        <f t="shared" si="32"/>
        <v>1.2913627998230664E-3</v>
      </c>
      <c r="AU219" s="5">
        <f t="shared" si="30"/>
        <v>1.2913627998230663</v>
      </c>
    </row>
    <row r="220" spans="1:47" x14ac:dyDescent="0.25">
      <c r="B220" s="1" t="s">
        <v>270</v>
      </c>
      <c r="C220" s="1" t="s">
        <v>282</v>
      </c>
      <c r="D220" s="1" t="s">
        <v>73</v>
      </c>
      <c r="J220" s="2">
        <v>4.29</v>
      </c>
      <c r="K220" s="2">
        <f t="shared" si="25"/>
        <v>6.0499999999999989</v>
      </c>
      <c r="L220" s="2">
        <f t="shared" si="26"/>
        <v>0</v>
      </c>
      <c r="AG220" s="9">
        <v>6.0499999999999989</v>
      </c>
      <c r="AH220" s="5">
        <v>10401.535</v>
      </c>
      <c r="AL220" s="5" t="str">
        <f t="shared" si="27"/>
        <v/>
      </c>
      <c r="AN220" s="5" t="str">
        <f t="shared" si="28"/>
        <v/>
      </c>
      <c r="AP220" s="5" t="str">
        <f t="shared" si="29"/>
        <v/>
      </c>
      <c r="AS220" s="5">
        <f t="shared" si="31"/>
        <v>10401.535</v>
      </c>
      <c r="AT220" s="30">
        <f t="shared" si="32"/>
        <v>0.20003209769259298</v>
      </c>
      <c r="AU220" s="5">
        <f t="shared" si="30"/>
        <v>200.03209769259297</v>
      </c>
    </row>
    <row r="221" spans="1:47" x14ac:dyDescent="0.25">
      <c r="B221" s="1" t="s">
        <v>271</v>
      </c>
      <c r="C221" s="1" t="s">
        <v>282</v>
      </c>
      <c r="D221" s="1" t="s">
        <v>73</v>
      </c>
      <c r="J221" s="2">
        <v>4.0199999999999996</v>
      </c>
      <c r="K221" s="2">
        <f t="shared" si="25"/>
        <v>3.2</v>
      </c>
      <c r="L221" s="2">
        <f t="shared" si="26"/>
        <v>0</v>
      </c>
      <c r="AG221" s="9">
        <v>3.2</v>
      </c>
      <c r="AH221" s="5">
        <v>6446.4</v>
      </c>
      <c r="AL221" s="5" t="str">
        <f t="shared" si="27"/>
        <v/>
      </c>
      <c r="AN221" s="5" t="str">
        <f t="shared" si="28"/>
        <v/>
      </c>
      <c r="AP221" s="5" t="str">
        <f t="shared" si="29"/>
        <v/>
      </c>
      <c r="AS221" s="5">
        <f t="shared" si="31"/>
        <v>6446.4</v>
      </c>
      <c r="AT221" s="30">
        <f t="shared" si="32"/>
        <v>0.12397082878301435</v>
      </c>
      <c r="AU221" s="5">
        <f t="shared" si="30"/>
        <v>123.97082878301435</v>
      </c>
    </row>
    <row r="222" spans="1:47" x14ac:dyDescent="0.25">
      <c r="B222" s="1" t="s">
        <v>272</v>
      </c>
      <c r="C222" s="1" t="s">
        <v>282</v>
      </c>
      <c r="D222" s="1" t="s">
        <v>73</v>
      </c>
      <c r="J222" s="2">
        <v>3.34</v>
      </c>
      <c r="K222" s="2">
        <f t="shared" si="25"/>
        <v>4.55</v>
      </c>
      <c r="L222" s="2">
        <f t="shared" si="26"/>
        <v>0</v>
      </c>
      <c r="AG222" s="9">
        <v>4.55</v>
      </c>
      <c r="AH222" s="5">
        <v>9165.9750000000004</v>
      </c>
      <c r="AL222" s="5" t="str">
        <f t="shared" si="27"/>
        <v/>
      </c>
      <c r="AN222" s="5" t="str">
        <f t="shared" si="28"/>
        <v/>
      </c>
      <c r="AP222" s="5" t="str">
        <f t="shared" si="29"/>
        <v/>
      </c>
      <c r="AS222" s="5">
        <f t="shared" si="31"/>
        <v>9165.9750000000004</v>
      </c>
      <c r="AT222" s="30">
        <f t="shared" si="32"/>
        <v>0.17627102217584856</v>
      </c>
      <c r="AU222" s="5">
        <f t="shared" si="30"/>
        <v>176.27102217584854</v>
      </c>
    </row>
    <row r="223" spans="1:47" x14ac:dyDescent="0.25">
      <c r="B223" s="29" t="s">
        <v>279</v>
      </c>
    </row>
    <row r="224" spans="1:47" x14ac:dyDescent="0.25">
      <c r="B224" s="1" t="s">
        <v>273</v>
      </c>
      <c r="C224" s="1" t="s">
        <v>283</v>
      </c>
      <c r="D224" s="1" t="s">
        <v>73</v>
      </c>
      <c r="J224" s="2">
        <v>17.47</v>
      </c>
      <c r="K224" s="2">
        <f t="shared" si="25"/>
        <v>15.76</v>
      </c>
      <c r="L224" s="2">
        <f t="shared" si="26"/>
        <v>0</v>
      </c>
      <c r="AG224" s="9">
        <v>15.76</v>
      </c>
      <c r="AH224" s="5">
        <v>28417.88</v>
      </c>
      <c r="AL224" s="5" t="str">
        <f t="shared" si="27"/>
        <v/>
      </c>
      <c r="AN224" s="5" t="str">
        <f t="shared" si="28"/>
        <v/>
      </c>
      <c r="AP224" s="5" t="str">
        <f t="shared" si="29"/>
        <v/>
      </c>
      <c r="AS224" s="5">
        <f t="shared" si="31"/>
        <v>28417.88</v>
      </c>
      <c r="AT224" s="11">
        <f t="shared" si="32"/>
        <v>0.54650473688512169</v>
      </c>
      <c r="AU224" s="5">
        <f t="shared" si="30"/>
        <v>546.5047368851217</v>
      </c>
    </row>
    <row r="225" spans="1:47" x14ac:dyDescent="0.25">
      <c r="B225" s="1" t="s">
        <v>274</v>
      </c>
      <c r="C225" s="1" t="s">
        <v>283</v>
      </c>
      <c r="D225" s="1" t="s">
        <v>73</v>
      </c>
      <c r="J225" s="2">
        <v>3.14</v>
      </c>
      <c r="K225" s="2">
        <f t="shared" si="25"/>
        <v>1.31</v>
      </c>
      <c r="L225" s="2">
        <f t="shared" si="26"/>
        <v>0</v>
      </c>
      <c r="AG225" s="9">
        <v>1.31</v>
      </c>
      <c r="AH225" s="5">
        <v>2199.1624999999999</v>
      </c>
      <c r="AL225" s="5" t="str">
        <f t="shared" si="27"/>
        <v/>
      </c>
      <c r="AN225" s="5" t="str">
        <f t="shared" si="28"/>
        <v/>
      </c>
      <c r="AP225" s="5" t="str">
        <f t="shared" si="29"/>
        <v/>
      </c>
      <c r="AS225" s="5">
        <f t="shared" si="31"/>
        <v>2199.1624999999999</v>
      </c>
      <c r="AT225" s="11">
        <f t="shared" si="32"/>
        <v>4.2292131694205419E-2</v>
      </c>
      <c r="AU225" s="5">
        <f t="shared" si="30"/>
        <v>42.292131694205416</v>
      </c>
    </row>
    <row r="226" spans="1:47" x14ac:dyDescent="0.25">
      <c r="B226" s="1" t="s">
        <v>270</v>
      </c>
      <c r="C226" s="1" t="s">
        <v>283</v>
      </c>
      <c r="D226" s="1" t="s">
        <v>73</v>
      </c>
      <c r="J226" s="2">
        <v>8.7900000000000009</v>
      </c>
      <c r="K226" s="2">
        <f t="shared" si="25"/>
        <v>10.96</v>
      </c>
      <c r="L226" s="2">
        <f t="shared" si="26"/>
        <v>0</v>
      </c>
      <c r="AG226" s="9">
        <v>10.96</v>
      </c>
      <c r="AH226" s="5">
        <v>18533.400000000001</v>
      </c>
      <c r="AL226" s="5" t="str">
        <f t="shared" si="27"/>
        <v/>
      </c>
      <c r="AN226" s="5" t="str">
        <f t="shared" si="28"/>
        <v/>
      </c>
      <c r="AP226" s="5" t="str">
        <f t="shared" si="29"/>
        <v/>
      </c>
      <c r="AS226" s="5">
        <f t="shared" si="31"/>
        <v>18533.400000000001</v>
      </c>
      <c r="AT226" s="11">
        <f t="shared" si="32"/>
        <v>0.35641613275116635</v>
      </c>
      <c r="AU226" s="5">
        <f t="shared" si="30"/>
        <v>356.41613275116634</v>
      </c>
    </row>
    <row r="227" spans="1:47" ht="15.75" thickBot="1" x14ac:dyDescent="0.3">
      <c r="B227" s="1" t="s">
        <v>275</v>
      </c>
      <c r="C227" s="1" t="s">
        <v>283</v>
      </c>
      <c r="D227" s="1" t="s">
        <v>73</v>
      </c>
      <c r="J227" s="2">
        <v>4.03</v>
      </c>
      <c r="K227" s="2">
        <f t="shared" si="25"/>
        <v>3.75</v>
      </c>
      <c r="L227" s="2">
        <f t="shared" si="26"/>
        <v>0</v>
      </c>
      <c r="AG227" s="9">
        <v>3.75</v>
      </c>
      <c r="AH227" s="5">
        <v>6295.3125</v>
      </c>
      <c r="AL227" s="5" t="str">
        <f t="shared" si="27"/>
        <v/>
      </c>
      <c r="AN227" s="5" t="str">
        <f t="shared" si="28"/>
        <v/>
      </c>
      <c r="AP227" s="5" t="str">
        <f t="shared" si="29"/>
        <v/>
      </c>
      <c r="AS227" s="5">
        <f t="shared" si="31"/>
        <v>6295.3125</v>
      </c>
      <c r="AT227" s="11">
        <f t="shared" si="32"/>
        <v>0.12106526248341247</v>
      </c>
      <c r="AU227" s="5">
        <f t="shared" si="30"/>
        <v>121.06526248341248</v>
      </c>
    </row>
    <row r="228" spans="1:47" ht="15.75" thickTop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>
        <f t="shared" ref="K228:AU228" si="33">SUM(K3:K227)</f>
        <v>2995.8400000000006</v>
      </c>
      <c r="L228" s="20">
        <f t="shared" si="33"/>
        <v>5.19</v>
      </c>
      <c r="M228" s="21">
        <f t="shared" si="33"/>
        <v>4.6900000000000004</v>
      </c>
      <c r="N228" s="22">
        <f t="shared" si="33"/>
        <v>238.57000000000005</v>
      </c>
      <c r="O228" s="23">
        <f t="shared" si="33"/>
        <v>698207.67700000003</v>
      </c>
      <c r="P228" s="24">
        <f t="shared" si="33"/>
        <v>1221.9299999999996</v>
      </c>
      <c r="Q228" s="23">
        <f t="shared" si="33"/>
        <v>2684901.4924999983</v>
      </c>
      <c r="R228" s="25">
        <f t="shared" si="33"/>
        <v>1097.6099999999997</v>
      </c>
      <c r="S228" s="23">
        <f t="shared" si="33"/>
        <v>1523338.125</v>
      </c>
      <c r="T228" s="26">
        <f t="shared" si="33"/>
        <v>249.41999999999996</v>
      </c>
      <c r="U228" s="23">
        <f t="shared" si="33"/>
        <v>101645.36250000003</v>
      </c>
      <c r="V228" s="20">
        <f t="shared" si="33"/>
        <v>0</v>
      </c>
      <c r="W228" s="23">
        <f t="shared" si="33"/>
        <v>0</v>
      </c>
      <c r="X228" s="20">
        <f t="shared" si="33"/>
        <v>0</v>
      </c>
      <c r="Y228" s="23">
        <f t="shared" si="33"/>
        <v>0</v>
      </c>
      <c r="Z228" s="27">
        <f t="shared" si="33"/>
        <v>47.839999999999989</v>
      </c>
      <c r="AA228" s="23">
        <f t="shared" si="33"/>
        <v>7855.5937500000009</v>
      </c>
      <c r="AB228" s="28">
        <f t="shared" si="33"/>
        <v>40.6</v>
      </c>
      <c r="AC228" s="23">
        <f t="shared" si="33"/>
        <v>6319.25</v>
      </c>
      <c r="AD228" s="20">
        <f t="shared" si="33"/>
        <v>0</v>
      </c>
      <c r="AE228" s="20">
        <f t="shared" si="33"/>
        <v>0</v>
      </c>
      <c r="AF228" s="23">
        <f t="shared" si="33"/>
        <v>0</v>
      </c>
      <c r="AG228" s="27">
        <f t="shared" si="33"/>
        <v>99.87</v>
      </c>
      <c r="AH228" s="23">
        <f t="shared" si="33"/>
        <v>177665.47</v>
      </c>
      <c r="AI228" s="20">
        <f t="shared" si="33"/>
        <v>0</v>
      </c>
      <c r="AJ228" s="23">
        <f t="shared" si="33"/>
        <v>0</v>
      </c>
      <c r="AK228" s="21">
        <f t="shared" si="33"/>
        <v>0</v>
      </c>
      <c r="AL228" s="23">
        <f t="shared" si="33"/>
        <v>0</v>
      </c>
      <c r="AM228" s="21">
        <f t="shared" si="33"/>
        <v>0.15</v>
      </c>
      <c r="AN228" s="23">
        <f t="shared" si="33"/>
        <v>1166.0999999999999</v>
      </c>
      <c r="AO228" s="20">
        <f t="shared" si="33"/>
        <v>0</v>
      </c>
      <c r="AP228" s="23">
        <f t="shared" si="33"/>
        <v>0</v>
      </c>
      <c r="AQ228" s="20">
        <f t="shared" si="33"/>
        <v>0.35</v>
      </c>
      <c r="AR228" s="20">
        <f t="shared" si="33"/>
        <v>0</v>
      </c>
      <c r="AS228" s="23">
        <f t="shared" si="33"/>
        <v>5199932.9707500041</v>
      </c>
      <c r="AT228" s="20">
        <f t="shared" si="33"/>
        <v>99.999999999999858</v>
      </c>
      <c r="AU228" s="23">
        <f>SUM(AU3:AU227)</f>
        <v>99999.999999999869</v>
      </c>
    </row>
    <row r="231" spans="1:47" x14ac:dyDescent="0.25">
      <c r="B231" s="29" t="s">
        <v>276</v>
      </c>
      <c r="C231" s="1">
        <f>SUM(K228,L228)</f>
        <v>3001.0300000000007</v>
      </c>
    </row>
  </sheetData>
  <autoFilter ref="A2:AU228" xr:uid="{00000000-0001-0000-0000-000000000000}"/>
  <conditionalFormatting sqref="I239:I315">
    <cfRule type="notContainsText" dxfId="25" priority="33" operator="notContains" text="#########">
      <formula>ISERROR(SEARCH("#########",I239))</formula>
    </cfRule>
  </conditionalFormatting>
  <conditionalFormatting sqref="J231">
    <cfRule type="notContainsText" dxfId="24" priority="142" operator="notContains" text="#########">
      <formula>ISERROR(SEARCH("#########",J231))</formula>
    </cfRule>
  </conditionalFormatting>
  <conditionalFormatting sqref="J243">
    <cfRule type="notContainsText" dxfId="23" priority="143" operator="notContains" text="#########">
      <formula>ISERROR(SEARCH("#########",J243))</formula>
    </cfRule>
  </conditionalFormatting>
  <conditionalFormatting sqref="J245">
    <cfRule type="notContainsText" dxfId="22" priority="144" operator="notContains" text="#########">
      <formula>ISERROR(SEARCH("#########",J245))</formula>
    </cfRule>
  </conditionalFormatting>
  <conditionalFormatting sqref="J247:J248">
    <cfRule type="notContainsText" dxfId="21" priority="145" operator="notContains" text="#########">
      <formula>ISERROR(SEARCH("#########",J247))</formula>
    </cfRule>
  </conditionalFormatting>
  <conditionalFormatting sqref="J251">
    <cfRule type="notContainsText" dxfId="20" priority="147" operator="notContains" text="#########">
      <formula>ISERROR(SEARCH("#########",J251))</formula>
    </cfRule>
  </conditionalFormatting>
  <conditionalFormatting sqref="J254">
    <cfRule type="notContainsText" dxfId="19" priority="148" operator="notContains" text="#########">
      <formula>ISERROR(SEARCH("#########",J254))</formula>
    </cfRule>
  </conditionalFormatting>
  <conditionalFormatting sqref="J256:J257">
    <cfRule type="notContainsText" dxfId="18" priority="149" operator="notContains" text="#########">
      <formula>ISERROR(SEARCH("#########",J256))</formula>
    </cfRule>
  </conditionalFormatting>
  <conditionalFormatting sqref="J261">
    <cfRule type="notContainsText" dxfId="17" priority="151" operator="notContains" text="#########">
      <formula>ISERROR(SEARCH("#########",J261))</formula>
    </cfRule>
  </conditionalFormatting>
  <conditionalFormatting sqref="J263:J265">
    <cfRule type="notContainsText" dxfId="16" priority="152" operator="notContains" text="#########">
      <formula>ISERROR(SEARCH("#########",J263))</formula>
    </cfRule>
  </conditionalFormatting>
  <conditionalFormatting sqref="J269">
    <cfRule type="notContainsText" dxfId="15" priority="155" operator="notContains" text="#########">
      <formula>ISERROR(SEARCH("#########",J269))</formula>
    </cfRule>
  </conditionalFormatting>
  <conditionalFormatting sqref="J273:J275">
    <cfRule type="notContainsText" dxfId="14" priority="156" operator="notContains" text="#########">
      <formula>ISERROR(SEARCH("#########",J273))</formula>
    </cfRule>
  </conditionalFormatting>
  <conditionalFormatting sqref="J277:J279">
    <cfRule type="notContainsText" dxfId="13" priority="159" operator="notContains" text="#########">
      <formula>ISERROR(SEARCH("#########",J277))</formula>
    </cfRule>
  </conditionalFormatting>
  <conditionalFormatting sqref="J281">
    <cfRule type="notContainsText" dxfId="12" priority="162" operator="notContains" text="#########">
      <formula>ISERROR(SEARCH("#########",J281))</formula>
    </cfRule>
  </conditionalFormatting>
  <conditionalFormatting sqref="J283">
    <cfRule type="notContainsText" dxfId="11" priority="163" operator="notContains" text="#########">
      <formula>ISERROR(SEARCH("#########",J283))</formula>
    </cfRule>
  </conditionalFormatting>
  <conditionalFormatting sqref="J285:J286">
    <cfRule type="notContainsText" dxfId="10" priority="164" operator="notContains" text="#########">
      <formula>ISERROR(SEARCH("#########",J285))</formula>
    </cfRule>
  </conditionalFormatting>
  <conditionalFormatting sqref="J290">
    <cfRule type="notContainsText" dxfId="9" priority="166" operator="notContains" text="#########">
      <formula>ISERROR(SEARCH("#########",J290))</formula>
    </cfRule>
  </conditionalFormatting>
  <conditionalFormatting sqref="J292">
    <cfRule type="notContainsText" dxfId="8" priority="167" operator="notContains" text="#########">
      <formula>ISERROR(SEARCH("#########",J292))</formula>
    </cfRule>
  </conditionalFormatting>
  <conditionalFormatting sqref="J294">
    <cfRule type="notContainsText" dxfId="7" priority="168" operator="notContains" text="#########">
      <formula>ISERROR(SEARCH("#########",J294))</formula>
    </cfRule>
  </conditionalFormatting>
  <conditionalFormatting sqref="J302">
    <cfRule type="notContainsText" dxfId="6" priority="169" operator="notContains" text="#########">
      <formula>ISERROR(SEARCH("#########",J302))</formula>
    </cfRule>
  </conditionalFormatting>
  <conditionalFormatting sqref="J304:J305">
    <cfRule type="notContainsText" dxfId="5" priority="170" operator="notContains" text="#########">
      <formula>ISERROR(SEARCH("#########",J304))</formula>
    </cfRule>
  </conditionalFormatting>
  <conditionalFormatting sqref="J308">
    <cfRule type="notContainsText" dxfId="4" priority="172" operator="notContains" text="#########">
      <formula>ISERROR(SEARCH("#########",J308))</formula>
    </cfRule>
  </conditionalFormatting>
  <conditionalFormatting sqref="J310">
    <cfRule type="notContainsText" dxfId="3" priority="173" operator="notContains" text="#########">
      <formula>ISERROR(SEARCH("#########",J310))</formula>
    </cfRule>
  </conditionalFormatting>
  <conditionalFormatting sqref="J313">
    <cfRule type="notContainsText" dxfId="2" priority="174" operator="notContains" text="#########">
      <formula>ISERROR(SEARCH("#########",J313))</formula>
    </cfRule>
  </conditionalFormatting>
  <conditionalFormatting sqref="K240:L240">
    <cfRule type="notContainsText" dxfId="1" priority="203" operator="notContains" text="#########">
      <formula>ISERROR(SEARCH("#########",K240))</formula>
    </cfRule>
  </conditionalFormatting>
  <conditionalFormatting sqref="K306:L306">
    <cfRule type="notContainsText" dxfId="0" priority="205" operator="notContains" text="#########">
      <formula>ISERROR(SEARCH("#########",K306))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C34D4-C189-47C2-8B08-71AC0DF78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C1C301-ED07-4AAF-B754-AE25BF77B5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46882BE2-704A-4BE3-B44B-992FA1C66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Scott Henderson</cp:lastModifiedBy>
  <dcterms:created xsi:type="dcterms:W3CDTF">2025-01-14T19:16:27Z</dcterms:created>
  <dcterms:modified xsi:type="dcterms:W3CDTF">2025-03-20T19:12:43Z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